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9024" activeTab="1"/>
  </bookViews>
  <sheets>
    <sheet name="TN WC remontd." sheetId="1" r:id="rId1"/>
    <sheet name="TN vestibila remontd." sheetId="2" r:id="rId2"/>
  </sheets>
  <calcPr calcId="145621" iterateDelta="0.01"/>
</workbook>
</file>

<file path=xl/calcChain.xml><?xml version="1.0" encoding="utf-8"?>
<calcChain xmlns="http://schemas.openxmlformats.org/spreadsheetml/2006/main">
  <c r="D39" i="2" l="1"/>
  <c r="D23" i="2"/>
  <c r="D26" i="2" s="1"/>
  <c r="D20" i="2"/>
  <c r="D21" i="2" s="1"/>
  <c r="D17" i="2"/>
  <c r="D16" i="2"/>
  <c r="D18" i="2" s="1"/>
  <c r="D15" i="2"/>
  <c r="D14" i="2"/>
  <c r="D28" i="2" l="1"/>
  <c r="D24" i="2"/>
  <c r="D31" i="2" l="1"/>
  <c r="D29" i="2"/>
  <c r="D32" i="2" l="1"/>
  <c r="D35" i="2"/>
  <c r="D36" i="2" s="1"/>
  <c r="D33" i="2"/>
</calcChain>
</file>

<file path=xl/sharedStrings.xml><?xml version="1.0" encoding="utf-8"?>
<sst xmlns="http://schemas.openxmlformats.org/spreadsheetml/2006/main" count="301" uniqueCount="160">
  <si>
    <t>Nr.p.k.</t>
  </si>
  <si>
    <t>Darba nosaukums</t>
  </si>
  <si>
    <t>Mērvienība</t>
  </si>
  <si>
    <t>Daudzums</t>
  </si>
  <si>
    <t>Demontāžas darbi</t>
  </si>
  <si>
    <t>Grīdas flīžu demontāža</t>
  </si>
  <si>
    <t>Sienu flīžu demontāža</t>
  </si>
  <si>
    <t>Radiatora apdares demontāža priekštelpā</t>
  </si>
  <si>
    <t>gab</t>
  </si>
  <si>
    <t>Sēdpodu demontāža</t>
  </si>
  <si>
    <t>Pisuāra demontāža</t>
  </si>
  <si>
    <t>Izlietnes demontāža</t>
  </si>
  <si>
    <t>Durvju demontāža</t>
  </si>
  <si>
    <t>Sienu un kabīņu demontāža</t>
  </si>
  <si>
    <t>Sienas</t>
  </si>
  <si>
    <t xml:space="preserve">Metāla karkasa starpsienu ar dubultreģipša abpusēju apšuvumu un skaņas izolāciju (b=150mm) izbūve </t>
  </si>
  <si>
    <t>m²</t>
  </si>
  <si>
    <t xml:space="preserve">Reģipsis </t>
  </si>
  <si>
    <t xml:space="preserve">Mitrumizturīgs reģipsis </t>
  </si>
  <si>
    <t>Starpsienu profili knauf vai analogs</t>
  </si>
  <si>
    <t>Akmensvate Paroc Extra 150mm,vai analogs</t>
  </si>
  <si>
    <t>Palīgmateriāli</t>
  </si>
  <si>
    <t>Sienu špaktelēšana, slīpēšana ieskaitot durvju ailes</t>
  </si>
  <si>
    <t>Špaktels</t>
  </si>
  <si>
    <t>kg</t>
  </si>
  <si>
    <t>Palīgmateriāls</t>
  </si>
  <si>
    <t>Krāsojamo tapešu līmēšana</t>
  </si>
  <si>
    <t>Krāsojamā tapete</t>
  </si>
  <si>
    <t>Līme, LENTUS vai analogs</t>
  </si>
  <si>
    <t>l</t>
  </si>
  <si>
    <t>Sienu krāsošana, ieskaitot durvju ailes</t>
  </si>
  <si>
    <t>Tonēta krāsa</t>
  </si>
  <si>
    <t>Sienu flīzēšana</t>
  </si>
  <si>
    <t>Flīzes</t>
  </si>
  <si>
    <t>Flīžu līme</t>
  </si>
  <si>
    <t>Flīžu šuvotājs</t>
  </si>
  <si>
    <t>Durvju montāža (pilnkoka) ieskaitot aplodas</t>
  </si>
  <si>
    <t>gab.</t>
  </si>
  <si>
    <t>Durvis ar aplodām</t>
  </si>
  <si>
    <t>Grīdlīstu montāža</t>
  </si>
  <si>
    <t>m</t>
  </si>
  <si>
    <t>Grīdlīste</t>
  </si>
  <si>
    <t>Griesti</t>
  </si>
  <si>
    <t>Armstrong iekārto griestu izbūve</t>
  </si>
  <si>
    <t>Profili iekārtajiem griestiem</t>
  </si>
  <si>
    <t>Minerālšķiedras plāksnes 600x600mm</t>
  </si>
  <si>
    <t xml:space="preserve">Grīda  </t>
  </si>
  <si>
    <t xml:space="preserve">Grīdas seguma ierīkošana </t>
  </si>
  <si>
    <t xml:space="preserve">Flīzes </t>
  </si>
  <si>
    <t>Elektrība</t>
  </si>
  <si>
    <t>Gaismeklis 1x18w iebūvējams apaļais ar stiklu</t>
  </si>
  <si>
    <t>Slēdzis 1p z/a 230v</t>
  </si>
  <si>
    <t>Rozete ar zemējumu z/a 230v</t>
  </si>
  <si>
    <t>Nozarkārbas z/a 1v</t>
  </si>
  <si>
    <t>Kabelis  NYM-J 3x1.5</t>
  </si>
  <si>
    <t>Kabelis  NYY-J 3x2,5</t>
  </si>
  <si>
    <t>Ventilācija</t>
  </si>
  <si>
    <t>Ventilācijas ierīkošana</t>
  </si>
  <si>
    <t>Kanalizācija, ūdens</t>
  </si>
  <si>
    <t>Tualetes poda montāža</t>
  </si>
  <si>
    <t>Noslēgarmatūra</t>
  </si>
  <si>
    <t>Izlietnes montāža</t>
  </si>
  <si>
    <t>Jaucējkrāns izlietnei</t>
  </si>
  <si>
    <t>Sifons</t>
  </si>
  <si>
    <t>Lokanie pievadi ūdenim</t>
  </si>
  <si>
    <t>I</t>
  </si>
  <si>
    <t>II</t>
  </si>
  <si>
    <t>III</t>
  </si>
  <si>
    <t>IV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</si>
  <si>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</si>
  <si>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</si>
  <si>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</si>
  <si>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</si>
  <si>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</si>
  <si>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</si>
  <si>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</si>
  <si>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</si>
  <si>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</si>
  <si>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</si>
  <si>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</si>
  <si>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</si>
  <si>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</si>
  <si>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</si>
  <si>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</si>
  <si>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</si>
  <si>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</si>
  <si>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</si>
  <si>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</si>
  <si>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</si>
  <si>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</si>
  <si>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</si>
  <si>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</si>
  <si>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</si>
  <si>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</si>
  <si>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</si>
  <si>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</si>
  <si>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</si>
  <si>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</si>
  <si>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</si>
  <si>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</si>
  <si>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</si>
  <si>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</si>
  <si>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</si>
  <si>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</si>
  <si>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</si>
  <si>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</si>
  <si>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</si>
  <si>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</si>
  <si>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</si>
  <si>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9.3.</t>
  </si>
  <si>
    <t>9.4.</t>
  </si>
  <si>
    <t>10.</t>
  </si>
  <si>
    <t>10.1.</t>
  </si>
  <si>
    <t>10.2.</t>
  </si>
  <si>
    <t>10.3.</t>
  </si>
  <si>
    <t>10.4.</t>
  </si>
  <si>
    <t>10.5.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</si>
  <si>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</si>
  <si>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</si>
  <si>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</si>
  <si>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</si>
  <si>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</si>
  <si>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</si>
  <si>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</si>
  <si>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</si>
  <si>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12.</t>
  </si>
  <si>
    <t>12.1.</t>
  </si>
  <si>
    <t>13.</t>
  </si>
  <si>
    <t>13.1.</t>
  </si>
  <si>
    <t>13.2.</t>
  </si>
  <si>
    <t>13.3.</t>
  </si>
  <si>
    <t>14.</t>
  </si>
  <si>
    <t>14.1.</t>
  </si>
  <si>
    <t>14.2.</t>
  </si>
  <si>
    <t>14.3.</t>
  </si>
  <si>
    <t>14.4.</t>
  </si>
  <si>
    <t>iepirkuma</t>
  </si>
  <si>
    <t>nolikumam</t>
  </si>
  <si>
    <t>TEHNISKĀ SPECIFIKĀCIJA</t>
  </si>
  <si>
    <t>"Telpu remontdarbi Priekules novada pašvaldības iestādēs" 11.daļai</t>
  </si>
  <si>
    <t>(Kalētu tautas nama telpu remontdarbi)</t>
  </si>
  <si>
    <t>Tapešu noņemšana</t>
  </si>
  <si>
    <t>Sienu gruntēšana</t>
  </si>
  <si>
    <t>Grunts</t>
  </si>
  <si>
    <t>Sienu krāsošana, ieskaitot durvju un logu ailes</t>
  </si>
  <si>
    <t>Nišas izbūve</t>
  </si>
  <si>
    <t>Starpsienu profili</t>
  </si>
  <si>
    <t xml:space="preserve">Nišas špaktelēšana, slīpēšana </t>
  </si>
  <si>
    <t>Krāsojamo tapešu līmēšana nišā</t>
  </si>
  <si>
    <t>Nišas krāsošana</t>
  </si>
  <si>
    <t>Grīdlīstu montāža nišā</t>
  </si>
  <si>
    <t>3.3.</t>
  </si>
  <si>
    <t>5.3.</t>
  </si>
  <si>
    <t>5.4.</t>
  </si>
  <si>
    <t>7.3.</t>
  </si>
  <si>
    <t>kompl.</t>
  </si>
  <si>
    <t xml:space="preserve"> identifikācijas Nr.PNP2016/10</t>
  </si>
  <si>
    <t>t.m.</t>
  </si>
  <si>
    <t>18.1. pielikums</t>
  </si>
  <si>
    <t>18.2. 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</si>
</sst>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Helv"/>
    </font>
    <font>
      <sz val="11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90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horizontal="right" vertical="center" wrapText="1"/>
    </xf>
    <xf numFmtId="0" fontId="10" fillId="2" borderId="7" xfId="1" applyFont="1" applyFill="1" applyBorder="1" applyAlignment="1">
      <alignment horizontal="righ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right" vertical="center" wrapText="1"/>
    </xf>
    <xf numFmtId="0" fontId="10" fillId="2" borderId="13" xfId="1" applyFont="1" applyFill="1" applyBorder="1" applyAlignment="1">
      <alignment horizontal="right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8" fillId="2" borderId="6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 wrapText="1"/>
    </xf>
    <xf numFmtId="2" fontId="8" fillId="2" borderId="5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left" vertical="center" wrapText="1"/>
    </xf>
    <xf numFmtId="0" fontId="8" fillId="2" borderId="6" xfId="3" applyFont="1" applyFill="1" applyBorder="1" applyAlignment="1">
      <alignment horizontal="center" vertical="center"/>
    </xf>
    <xf numFmtId="2" fontId="8" fillId="2" borderId="6" xfId="3" applyNumberFormat="1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right" vertical="center" wrapText="1"/>
    </xf>
    <xf numFmtId="0" fontId="7" fillId="3" borderId="18" xfId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center" vertical="center"/>
    </xf>
    <xf numFmtId="0" fontId="7" fillId="3" borderId="2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16" fontId="5" fillId="2" borderId="16" xfId="1" applyNumberFormat="1" applyFont="1" applyFill="1" applyBorder="1" applyAlignment="1">
      <alignment horizontal="center" vertical="center" wrapText="1"/>
    </xf>
    <xf numFmtId="16" fontId="5" fillId="2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4" fillId="0" borderId="0" xfId="0" applyFont="1"/>
    <xf numFmtId="0" fontId="12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right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1" fillId="4" borderId="2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4">
    <cellStyle name="Normal_Liepaja Peldu 5 UK tames" xfId="2"/>
    <cellStyle name="Parasts" xfId="0" builtinId="0"/>
    <cellStyle name="Parasts 2" xfId="1"/>
    <cellStyle name="Style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workbookViewId="0">
      <selection activeCell="C1" sqref="C1:D1"/>
    </sheetView>
  </sheetViews>
  <sheetFormatPr defaultRowHeight="14.4" x14ac:dyDescent="0.3"/>
  <cols>
    <col min="2" max="2" width="34.88671875" customWidth="1"/>
    <col min="3" max="3" width="12.77734375" customWidth="1"/>
    <col min="4" max="4" width="13.44140625" customWidth="1"/>
  </cols>
  <sheetData>
    <row r="1" spans="1:5" x14ac:dyDescent="0.3">
      <c r="A1" s="54"/>
      <c r="B1" s="54"/>
      <c r="C1" s="88" t="s">
        <v>158</v>
      </c>
      <c r="D1" s="88"/>
    </row>
    <row r="2" spans="1:5" x14ac:dyDescent="0.3">
      <c r="A2" s="53"/>
      <c r="B2" s="53"/>
      <c r="C2" s="87" t="s">
        <v>136</v>
      </c>
      <c r="D2" s="87"/>
    </row>
    <row r="3" spans="1:5" x14ac:dyDescent="0.3">
      <c r="A3" s="53"/>
      <c r="B3" s="53"/>
      <c r="C3" s="88" t="s">
        <v>156</v>
      </c>
      <c r="D3" s="87"/>
    </row>
    <row r="4" spans="1:5" x14ac:dyDescent="0.3">
      <c r="A4" s="53"/>
      <c r="B4" s="53"/>
      <c r="C4" s="87" t="s">
        <v>137</v>
      </c>
      <c r="D4" s="87"/>
    </row>
    <row r="5" spans="1:5" x14ac:dyDescent="0.3">
      <c r="A5" s="53"/>
      <c r="B5" s="53"/>
      <c r="C5" s="55"/>
      <c r="D5" s="55"/>
    </row>
    <row r="6" spans="1:5" x14ac:dyDescent="0.3">
      <c r="A6" s="89" t="s">
        <v>138</v>
      </c>
      <c r="B6" s="89"/>
      <c r="C6" s="89"/>
      <c r="D6" s="89"/>
    </row>
    <row r="7" spans="1:5" x14ac:dyDescent="0.3">
      <c r="A7" s="86" t="s">
        <v>136</v>
      </c>
      <c r="B7" s="86"/>
      <c r="C7" s="86"/>
      <c r="D7" s="86"/>
    </row>
    <row r="8" spans="1:5" x14ac:dyDescent="0.3">
      <c r="A8" s="86" t="s">
        <v>139</v>
      </c>
      <c r="B8" s="86"/>
      <c r="C8" s="86"/>
      <c r="D8" s="86"/>
    </row>
    <row r="9" spans="1:5" x14ac:dyDescent="0.3">
      <c r="A9" s="86" t="s">
        <v>140</v>
      </c>
      <c r="B9" s="86"/>
      <c r="C9" s="86"/>
      <c r="D9" s="86"/>
    </row>
    <row r="10" spans="1:5" x14ac:dyDescent="0.3">
      <c r="A10" s="1"/>
      <c r="B10" s="48"/>
      <c r="C10" s="48"/>
      <c r="D10" s="1"/>
      <c r="E10" s="47"/>
    </row>
    <row r="11" spans="1:5" ht="44.4" customHeight="1" x14ac:dyDescent="0.3">
      <c r="A11" s="49" t="s">
        <v>0</v>
      </c>
      <c r="B11" s="50" t="s">
        <v>1</v>
      </c>
      <c r="C11" s="51" t="s">
        <v>2</v>
      </c>
      <c r="D11" s="52" t="s">
        <v>3</v>
      </c>
    </row>
    <row r="12" spans="1:5" x14ac:dyDescent="0.3">
      <c r="A12" s="37" t="s">
        <v>65</v>
      </c>
      <c r="B12" s="38" t="s">
        <v>66</v>
      </c>
      <c r="C12" s="38" t="s">
        <v>67</v>
      </c>
      <c r="D12" s="39" t="s">
        <v>68</v>
      </c>
    </row>
    <row r="13" spans="1:5" x14ac:dyDescent="0.3">
      <c r="A13" s="40" t="s">
        <v>69</v>
      </c>
      <c r="B13" s="2" t="s">
        <v>4</v>
      </c>
      <c r="C13" s="3"/>
      <c r="D13" s="3"/>
    </row>
    <row r="14" spans="1:5" x14ac:dyDescent="0.3">
      <c r="A14" s="41" t="s">
        <v>70</v>
      </c>
      <c r="B14" s="5" t="s">
        <v>5</v>
      </c>
      <c r="C14" s="6" t="s">
        <v>16</v>
      </c>
      <c r="D14" s="7">
        <v>9.2099999999999991</v>
      </c>
    </row>
    <row r="15" spans="1:5" x14ac:dyDescent="0.3">
      <c r="A15" s="41" t="s">
        <v>71</v>
      </c>
      <c r="B15" s="5" t="s">
        <v>6</v>
      </c>
      <c r="C15" s="6" t="s">
        <v>16</v>
      </c>
      <c r="D15" s="7">
        <v>13.354000000000001</v>
      </c>
    </row>
    <row r="16" spans="1:5" x14ac:dyDescent="0.3">
      <c r="A16" s="41" t="s">
        <v>72</v>
      </c>
      <c r="B16" s="5" t="s">
        <v>7</v>
      </c>
      <c r="C16" s="8" t="s">
        <v>37</v>
      </c>
      <c r="D16" s="7">
        <v>1</v>
      </c>
    </row>
    <row r="17" spans="1:4" x14ac:dyDescent="0.3">
      <c r="A17" s="41" t="s">
        <v>73</v>
      </c>
      <c r="B17" s="5" t="s">
        <v>9</v>
      </c>
      <c r="C17" s="8" t="s">
        <v>37</v>
      </c>
      <c r="D17" s="7">
        <v>2</v>
      </c>
    </row>
    <row r="18" spans="1:4" x14ac:dyDescent="0.3">
      <c r="A18" s="41" t="s">
        <v>74</v>
      </c>
      <c r="B18" s="5" t="s">
        <v>10</v>
      </c>
      <c r="C18" s="8" t="s">
        <v>37</v>
      </c>
      <c r="D18" s="7">
        <v>1</v>
      </c>
    </row>
    <row r="19" spans="1:4" x14ac:dyDescent="0.3">
      <c r="A19" s="41" t="s">
        <v>75</v>
      </c>
      <c r="B19" s="5" t="s">
        <v>11</v>
      </c>
      <c r="C19" s="8" t="s">
        <v>37</v>
      </c>
      <c r="D19" s="7">
        <v>1</v>
      </c>
    </row>
    <row r="20" spans="1:4" x14ac:dyDescent="0.3">
      <c r="A20" s="41" t="s">
        <v>76</v>
      </c>
      <c r="B20" s="5" t="s">
        <v>12</v>
      </c>
      <c r="C20" s="8" t="s">
        <v>37</v>
      </c>
      <c r="D20" s="7">
        <v>3</v>
      </c>
    </row>
    <row r="21" spans="1:4" x14ac:dyDescent="0.3">
      <c r="A21" s="41" t="s">
        <v>77</v>
      </c>
      <c r="B21" s="5" t="s">
        <v>13</v>
      </c>
      <c r="C21" s="6" t="s">
        <v>16</v>
      </c>
      <c r="D21" s="7">
        <v>36.82</v>
      </c>
    </row>
    <row r="22" spans="1:4" x14ac:dyDescent="0.3">
      <c r="A22" s="4" t="s">
        <v>78</v>
      </c>
      <c r="B22" s="9" t="s">
        <v>14</v>
      </c>
      <c r="C22" s="6"/>
      <c r="D22" s="10"/>
    </row>
    <row r="23" spans="1:4" ht="45" customHeight="1" x14ac:dyDescent="0.3">
      <c r="A23" s="42" t="s">
        <v>79</v>
      </c>
      <c r="B23" s="12" t="s">
        <v>15</v>
      </c>
      <c r="C23" s="13" t="s">
        <v>16</v>
      </c>
      <c r="D23" s="14">
        <v>39.76</v>
      </c>
    </row>
    <row r="24" spans="1:4" x14ac:dyDescent="0.3">
      <c r="A24" s="42" t="s">
        <v>80</v>
      </c>
      <c r="B24" s="15" t="s">
        <v>17</v>
      </c>
      <c r="C24" s="13" t="s">
        <v>16</v>
      </c>
      <c r="D24" s="14">
        <v>120.49400000000001</v>
      </c>
    </row>
    <row r="25" spans="1:4" ht="21" customHeight="1" x14ac:dyDescent="0.3">
      <c r="A25" s="42" t="s">
        <v>81</v>
      </c>
      <c r="B25" s="15" t="s">
        <v>18</v>
      </c>
      <c r="C25" s="13" t="s">
        <v>16</v>
      </c>
      <c r="D25" s="14">
        <v>54.45</v>
      </c>
    </row>
    <row r="26" spans="1:4" ht="24" customHeight="1" x14ac:dyDescent="0.3">
      <c r="A26" s="42" t="s">
        <v>82</v>
      </c>
      <c r="B26" s="15" t="s">
        <v>19</v>
      </c>
      <c r="C26" s="13" t="s">
        <v>157</v>
      </c>
      <c r="D26" s="14">
        <v>80</v>
      </c>
    </row>
    <row r="27" spans="1:4" ht="42" customHeight="1" x14ac:dyDescent="0.3">
      <c r="A27" s="42" t="s">
        <v>83</v>
      </c>
      <c r="B27" s="15" t="s">
        <v>20</v>
      </c>
      <c r="C27" s="13" t="s">
        <v>16</v>
      </c>
      <c r="D27" s="14">
        <v>43.736000000000004</v>
      </c>
    </row>
    <row r="28" spans="1:4" x14ac:dyDescent="0.3">
      <c r="A28" s="42" t="s">
        <v>84</v>
      </c>
      <c r="B28" s="15" t="s">
        <v>21</v>
      </c>
      <c r="C28" s="13" t="s">
        <v>155</v>
      </c>
      <c r="D28" s="14">
        <v>1</v>
      </c>
    </row>
    <row r="29" spans="1:4" ht="43.2" customHeight="1" x14ac:dyDescent="0.3">
      <c r="A29" s="4" t="s">
        <v>85</v>
      </c>
      <c r="B29" s="5" t="s">
        <v>22</v>
      </c>
      <c r="C29" s="6" t="s">
        <v>16</v>
      </c>
      <c r="D29" s="7">
        <v>79.52</v>
      </c>
    </row>
    <row r="30" spans="1:4" x14ac:dyDescent="0.3">
      <c r="A30" s="41" t="s">
        <v>86</v>
      </c>
      <c r="B30" s="16" t="s">
        <v>23</v>
      </c>
      <c r="C30" s="17" t="s">
        <v>24</v>
      </c>
      <c r="D30" s="7">
        <v>238.56</v>
      </c>
    </row>
    <row r="31" spans="1:4" x14ac:dyDescent="0.3">
      <c r="A31" s="41" t="s">
        <v>87</v>
      </c>
      <c r="B31" s="16" t="s">
        <v>25</v>
      </c>
      <c r="C31" s="17" t="s">
        <v>155</v>
      </c>
      <c r="D31" s="7">
        <v>1</v>
      </c>
    </row>
    <row r="32" spans="1:4" x14ac:dyDescent="0.3">
      <c r="A32" s="4" t="s">
        <v>88</v>
      </c>
      <c r="B32" s="18" t="s">
        <v>26</v>
      </c>
      <c r="C32" s="6" t="s">
        <v>16</v>
      </c>
      <c r="D32" s="7">
        <v>45.36</v>
      </c>
    </row>
    <row r="33" spans="1:4" x14ac:dyDescent="0.3">
      <c r="A33" s="43" t="s">
        <v>89</v>
      </c>
      <c r="B33" s="19" t="s">
        <v>27</v>
      </c>
      <c r="C33" s="6" t="s">
        <v>16</v>
      </c>
      <c r="D33" s="7">
        <v>49.896000000000001</v>
      </c>
    </row>
    <row r="34" spans="1:4" x14ac:dyDescent="0.3">
      <c r="A34" s="43" t="s">
        <v>90</v>
      </c>
      <c r="B34" s="19" t="s">
        <v>28</v>
      </c>
      <c r="C34" s="17" t="s">
        <v>29</v>
      </c>
      <c r="D34" s="7">
        <v>11.34</v>
      </c>
    </row>
    <row r="35" spans="1:4" x14ac:dyDescent="0.3">
      <c r="A35" s="44" t="s">
        <v>91</v>
      </c>
      <c r="B35" s="20" t="s">
        <v>25</v>
      </c>
      <c r="C35" s="21" t="s">
        <v>155</v>
      </c>
      <c r="D35" s="7">
        <v>1</v>
      </c>
    </row>
    <row r="36" spans="1:4" ht="33.6" customHeight="1" x14ac:dyDescent="0.3">
      <c r="A36" s="22" t="s">
        <v>92</v>
      </c>
      <c r="B36" s="23" t="s">
        <v>30</v>
      </c>
      <c r="C36" s="6" t="s">
        <v>16</v>
      </c>
      <c r="D36" s="7">
        <v>45.36</v>
      </c>
    </row>
    <row r="37" spans="1:4" x14ac:dyDescent="0.3">
      <c r="A37" s="41" t="s">
        <v>93</v>
      </c>
      <c r="B37" s="16" t="s">
        <v>31</v>
      </c>
      <c r="C37" s="17" t="s">
        <v>29</v>
      </c>
      <c r="D37" s="7">
        <v>20.411999999999999</v>
      </c>
    </row>
    <row r="38" spans="1:4" x14ac:dyDescent="0.3">
      <c r="A38" s="41" t="s">
        <v>94</v>
      </c>
      <c r="B38" s="20" t="s">
        <v>25</v>
      </c>
      <c r="C38" s="21" t="s">
        <v>155</v>
      </c>
      <c r="D38" s="7">
        <v>1</v>
      </c>
    </row>
    <row r="39" spans="1:4" x14ac:dyDescent="0.3">
      <c r="A39" s="11" t="s">
        <v>95</v>
      </c>
      <c r="B39" s="24" t="s">
        <v>32</v>
      </c>
      <c r="C39" s="17" t="s">
        <v>16</v>
      </c>
      <c r="D39" s="7">
        <v>37.25</v>
      </c>
    </row>
    <row r="40" spans="1:4" x14ac:dyDescent="0.3">
      <c r="A40" s="42" t="s">
        <v>96</v>
      </c>
      <c r="B40" s="19" t="s">
        <v>33</v>
      </c>
      <c r="C40" s="17" t="s">
        <v>16</v>
      </c>
      <c r="D40" s="7">
        <v>40.975000000000001</v>
      </c>
    </row>
    <row r="41" spans="1:4" x14ac:dyDescent="0.3">
      <c r="A41" s="42" t="s">
        <v>97</v>
      </c>
      <c r="B41" s="19" t="s">
        <v>34</v>
      </c>
      <c r="C41" s="21" t="s">
        <v>24</v>
      </c>
      <c r="D41" s="7">
        <v>167.625</v>
      </c>
    </row>
    <row r="42" spans="1:4" x14ac:dyDescent="0.3">
      <c r="A42" s="42" t="s">
        <v>98</v>
      </c>
      <c r="B42" s="19" t="s">
        <v>35</v>
      </c>
      <c r="C42" s="21" t="s">
        <v>24</v>
      </c>
      <c r="D42" s="7">
        <v>16.017499999999998</v>
      </c>
    </row>
    <row r="43" spans="1:4" x14ac:dyDescent="0.3">
      <c r="A43" s="42" t="s">
        <v>99</v>
      </c>
      <c r="B43" s="20" t="s">
        <v>25</v>
      </c>
      <c r="C43" s="21" t="s">
        <v>155</v>
      </c>
      <c r="D43" s="7">
        <v>1</v>
      </c>
    </row>
    <row r="44" spans="1:4" ht="27.6" x14ac:dyDescent="0.3">
      <c r="A44" s="4" t="s">
        <v>100</v>
      </c>
      <c r="B44" s="25" t="s">
        <v>36</v>
      </c>
      <c r="C44" s="17" t="s">
        <v>37</v>
      </c>
      <c r="D44" s="7">
        <v>4</v>
      </c>
    </row>
    <row r="45" spans="1:4" x14ac:dyDescent="0.3">
      <c r="A45" s="41" t="s">
        <v>101</v>
      </c>
      <c r="B45" s="16" t="s">
        <v>38</v>
      </c>
      <c r="C45" s="17" t="s">
        <v>37</v>
      </c>
      <c r="D45" s="7">
        <v>4</v>
      </c>
    </row>
    <row r="46" spans="1:4" x14ac:dyDescent="0.3">
      <c r="A46" s="41" t="s">
        <v>102</v>
      </c>
      <c r="B46" s="16" t="s">
        <v>25</v>
      </c>
      <c r="C46" s="17" t="s">
        <v>155</v>
      </c>
      <c r="D46" s="7">
        <v>1</v>
      </c>
    </row>
    <row r="47" spans="1:4" x14ac:dyDescent="0.3">
      <c r="A47" s="4" t="s">
        <v>103</v>
      </c>
      <c r="B47" s="5" t="s">
        <v>39</v>
      </c>
      <c r="C47" s="17" t="s">
        <v>40</v>
      </c>
      <c r="D47" s="7">
        <v>11.95</v>
      </c>
    </row>
    <row r="48" spans="1:4" x14ac:dyDescent="0.3">
      <c r="A48" s="41" t="s">
        <v>104</v>
      </c>
      <c r="B48" s="16" t="s">
        <v>41</v>
      </c>
      <c r="C48" s="17" t="s">
        <v>40</v>
      </c>
      <c r="D48" s="7">
        <v>13.145</v>
      </c>
    </row>
    <row r="49" spans="1:4" x14ac:dyDescent="0.3">
      <c r="A49" s="41" t="s">
        <v>105</v>
      </c>
      <c r="B49" s="16" t="s">
        <v>25</v>
      </c>
      <c r="C49" s="17" t="s">
        <v>155</v>
      </c>
      <c r="D49" s="7">
        <v>1</v>
      </c>
    </row>
    <row r="50" spans="1:4" x14ac:dyDescent="0.3">
      <c r="A50" s="4" t="s">
        <v>106</v>
      </c>
      <c r="B50" s="9" t="s">
        <v>42</v>
      </c>
      <c r="C50" s="26"/>
      <c r="D50" s="10"/>
    </row>
    <row r="51" spans="1:4" x14ac:dyDescent="0.3">
      <c r="A51" s="42" t="s">
        <v>107</v>
      </c>
      <c r="B51" s="12" t="s">
        <v>43</v>
      </c>
      <c r="C51" s="27" t="s">
        <v>16</v>
      </c>
      <c r="D51" s="14">
        <v>10.26</v>
      </c>
    </row>
    <row r="52" spans="1:4" x14ac:dyDescent="0.3">
      <c r="A52" s="42" t="s">
        <v>108</v>
      </c>
      <c r="B52" s="15" t="s">
        <v>44</v>
      </c>
      <c r="C52" s="27" t="s">
        <v>16</v>
      </c>
      <c r="D52" s="14">
        <v>10.26</v>
      </c>
    </row>
    <row r="53" spans="1:4" x14ac:dyDescent="0.3">
      <c r="A53" s="42" t="s">
        <v>109</v>
      </c>
      <c r="B53" s="15" t="s">
        <v>45</v>
      </c>
      <c r="C53" s="27" t="s">
        <v>16</v>
      </c>
      <c r="D53" s="14">
        <v>11.286000000000001</v>
      </c>
    </row>
    <row r="54" spans="1:4" x14ac:dyDescent="0.3">
      <c r="A54" s="42" t="s">
        <v>110</v>
      </c>
      <c r="B54" s="15" t="s">
        <v>21</v>
      </c>
      <c r="C54" s="27" t="s">
        <v>155</v>
      </c>
      <c r="D54" s="14">
        <v>1</v>
      </c>
    </row>
    <row r="55" spans="1:4" x14ac:dyDescent="0.3">
      <c r="A55" s="4" t="s">
        <v>111</v>
      </c>
      <c r="B55" s="9" t="s">
        <v>46</v>
      </c>
      <c r="C55" s="3"/>
      <c r="D55" s="10"/>
    </row>
    <row r="56" spans="1:4" x14ac:dyDescent="0.3">
      <c r="A56" s="42" t="s">
        <v>112</v>
      </c>
      <c r="B56" s="12" t="s">
        <v>47</v>
      </c>
      <c r="C56" s="27" t="s">
        <v>16</v>
      </c>
      <c r="D56" s="14">
        <v>10.26</v>
      </c>
    </row>
    <row r="57" spans="1:4" x14ac:dyDescent="0.3">
      <c r="A57" s="42" t="s">
        <v>113</v>
      </c>
      <c r="B57" s="15" t="s">
        <v>48</v>
      </c>
      <c r="C57" s="27" t="s">
        <v>16</v>
      </c>
      <c r="D57" s="14">
        <v>11.286000000000001</v>
      </c>
    </row>
    <row r="58" spans="1:4" x14ac:dyDescent="0.3">
      <c r="A58" s="42" t="s">
        <v>114</v>
      </c>
      <c r="B58" s="15" t="s">
        <v>34</v>
      </c>
      <c r="C58" s="27" t="s">
        <v>24</v>
      </c>
      <c r="D58" s="14">
        <v>50.787000000000006</v>
      </c>
    </row>
    <row r="59" spans="1:4" x14ac:dyDescent="0.3">
      <c r="A59" s="42" t="s">
        <v>115</v>
      </c>
      <c r="B59" s="19" t="s">
        <v>35</v>
      </c>
      <c r="C59" s="21" t="s">
        <v>24</v>
      </c>
      <c r="D59" s="7">
        <v>4.4117999999999995</v>
      </c>
    </row>
    <row r="60" spans="1:4" x14ac:dyDescent="0.3">
      <c r="A60" s="42" t="s">
        <v>116</v>
      </c>
      <c r="B60" s="15" t="s">
        <v>21</v>
      </c>
      <c r="C60" s="27" t="s">
        <v>155</v>
      </c>
      <c r="D60" s="14">
        <v>1</v>
      </c>
    </row>
    <row r="61" spans="1:4" x14ac:dyDescent="0.3">
      <c r="A61" s="11" t="s">
        <v>117</v>
      </c>
      <c r="B61" s="9" t="s">
        <v>49</v>
      </c>
      <c r="C61" s="3"/>
      <c r="D61" s="10"/>
    </row>
    <row r="62" spans="1:4" ht="27.6" x14ac:dyDescent="0.3">
      <c r="A62" s="42" t="s">
        <v>118</v>
      </c>
      <c r="B62" s="28" t="s">
        <v>50</v>
      </c>
      <c r="C62" s="29" t="s">
        <v>37</v>
      </c>
      <c r="D62" s="29">
        <v>6</v>
      </c>
    </row>
    <row r="63" spans="1:4" x14ac:dyDescent="0.3">
      <c r="A63" s="42" t="s">
        <v>119</v>
      </c>
      <c r="B63" s="28" t="s">
        <v>51</v>
      </c>
      <c r="C63" s="29" t="s">
        <v>37</v>
      </c>
      <c r="D63" s="29">
        <v>1</v>
      </c>
    </row>
    <row r="64" spans="1:4" x14ac:dyDescent="0.3">
      <c r="A64" s="42" t="s">
        <v>120</v>
      </c>
      <c r="B64" s="28" t="s">
        <v>52</v>
      </c>
      <c r="C64" s="29" t="s">
        <v>37</v>
      </c>
      <c r="D64" s="29">
        <v>2</v>
      </c>
    </row>
    <row r="65" spans="1:4" x14ac:dyDescent="0.3">
      <c r="A65" s="42" t="s">
        <v>121</v>
      </c>
      <c r="B65" s="28" t="s">
        <v>53</v>
      </c>
      <c r="C65" s="29" t="s">
        <v>8</v>
      </c>
      <c r="D65" s="29">
        <v>2</v>
      </c>
    </row>
    <row r="66" spans="1:4" x14ac:dyDescent="0.3">
      <c r="A66" s="42" t="s">
        <v>122</v>
      </c>
      <c r="B66" s="28" t="s">
        <v>54</v>
      </c>
      <c r="C66" s="29" t="s">
        <v>40</v>
      </c>
      <c r="D66" s="29">
        <v>20</v>
      </c>
    </row>
    <row r="67" spans="1:4" x14ac:dyDescent="0.3">
      <c r="A67" s="45" t="s">
        <v>123</v>
      </c>
      <c r="B67" s="28" t="s">
        <v>55</v>
      </c>
      <c r="C67" s="29" t="s">
        <v>40</v>
      </c>
      <c r="D67" s="29">
        <v>20</v>
      </c>
    </row>
    <row r="68" spans="1:4" x14ac:dyDescent="0.3">
      <c r="A68" s="42" t="s">
        <v>124</v>
      </c>
      <c r="B68" s="15" t="s">
        <v>21</v>
      </c>
      <c r="C68" s="27" t="s">
        <v>155</v>
      </c>
      <c r="D68" s="14">
        <v>1</v>
      </c>
    </row>
    <row r="69" spans="1:4" x14ac:dyDescent="0.3">
      <c r="A69" s="4" t="s">
        <v>125</v>
      </c>
      <c r="B69" s="9" t="s">
        <v>56</v>
      </c>
      <c r="C69" s="3"/>
      <c r="D69" s="10"/>
    </row>
    <row r="70" spans="1:4" x14ac:dyDescent="0.3">
      <c r="A70" s="46" t="s">
        <v>126</v>
      </c>
      <c r="B70" s="18" t="s">
        <v>57</v>
      </c>
      <c r="C70" s="30" t="s">
        <v>155</v>
      </c>
      <c r="D70" s="31">
        <v>1</v>
      </c>
    </row>
    <row r="71" spans="1:4" x14ac:dyDescent="0.3">
      <c r="A71" s="11" t="s">
        <v>127</v>
      </c>
      <c r="B71" s="32" t="s">
        <v>58</v>
      </c>
      <c r="C71" s="27"/>
      <c r="D71" s="14"/>
    </row>
    <row r="72" spans="1:4" x14ac:dyDescent="0.3">
      <c r="A72" s="42" t="s">
        <v>128</v>
      </c>
      <c r="B72" s="33" t="s">
        <v>59</v>
      </c>
      <c r="C72" s="34" t="s">
        <v>37</v>
      </c>
      <c r="D72" s="35">
        <v>3</v>
      </c>
    </row>
    <row r="73" spans="1:4" x14ac:dyDescent="0.3">
      <c r="A73" s="42" t="s">
        <v>129</v>
      </c>
      <c r="B73" s="36" t="s">
        <v>60</v>
      </c>
      <c r="C73" s="34" t="s">
        <v>37</v>
      </c>
      <c r="D73" s="35">
        <v>4</v>
      </c>
    </row>
    <row r="74" spans="1:4" x14ac:dyDescent="0.3">
      <c r="A74" s="42" t="s">
        <v>130</v>
      </c>
      <c r="B74" s="15" t="s">
        <v>21</v>
      </c>
      <c r="C74" s="27" t="s">
        <v>155</v>
      </c>
      <c r="D74" s="14">
        <v>1</v>
      </c>
    </row>
    <row r="75" spans="1:4" x14ac:dyDescent="0.3">
      <c r="A75" s="11" t="s">
        <v>131</v>
      </c>
      <c r="B75" s="33" t="s">
        <v>61</v>
      </c>
      <c r="C75" s="34" t="s">
        <v>37</v>
      </c>
      <c r="D75" s="35">
        <v>1</v>
      </c>
    </row>
    <row r="76" spans="1:4" x14ac:dyDescent="0.3">
      <c r="A76" s="42" t="s">
        <v>132</v>
      </c>
      <c r="B76" s="36" t="s">
        <v>62</v>
      </c>
      <c r="C76" s="34" t="s">
        <v>37</v>
      </c>
      <c r="D76" s="35">
        <v>1</v>
      </c>
    </row>
    <row r="77" spans="1:4" x14ac:dyDescent="0.3">
      <c r="A77" s="42" t="s">
        <v>133</v>
      </c>
      <c r="B77" s="36" t="s">
        <v>63</v>
      </c>
      <c r="C77" s="34" t="s">
        <v>37</v>
      </c>
      <c r="D77" s="35">
        <v>1</v>
      </c>
    </row>
    <row r="78" spans="1:4" x14ac:dyDescent="0.3">
      <c r="A78" s="42" t="s">
        <v>134</v>
      </c>
      <c r="B78" s="36" t="s">
        <v>64</v>
      </c>
      <c r="C78" s="34" t="s">
        <v>155</v>
      </c>
      <c r="D78" s="35">
        <v>5</v>
      </c>
    </row>
    <row r="79" spans="1:4" x14ac:dyDescent="0.3">
      <c r="A79" s="42" t="s">
        <v>135</v>
      </c>
      <c r="B79" s="36" t="s">
        <v>21</v>
      </c>
      <c r="C79" s="34" t="s">
        <v>155</v>
      </c>
      <c r="D79" s="35">
        <v>1</v>
      </c>
    </row>
  </sheetData>
  <mergeCells count="8">
    <mergeCell ref="A7:D7"/>
    <mergeCell ref="A8:D8"/>
    <mergeCell ref="A9:D9"/>
    <mergeCell ref="C1:D1"/>
    <mergeCell ref="C2:D2"/>
    <mergeCell ref="C3:D3"/>
    <mergeCell ref="C4:D4"/>
    <mergeCell ref="A6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C1" sqref="C1:D1"/>
    </sheetView>
  </sheetViews>
  <sheetFormatPr defaultRowHeight="14.4" x14ac:dyDescent="0.3"/>
  <cols>
    <col min="1" max="1" width="11.33203125" customWidth="1"/>
    <col min="2" max="2" width="43.6640625" customWidth="1"/>
    <col min="3" max="3" width="11.6640625" customWidth="1"/>
    <col min="4" max="4" width="12.88671875" customWidth="1"/>
  </cols>
  <sheetData>
    <row r="1" spans="1:4" x14ac:dyDescent="0.3">
      <c r="A1" s="54"/>
      <c r="B1" s="54"/>
      <c r="C1" s="88" t="s">
        <v>159</v>
      </c>
      <c r="D1" s="88"/>
    </row>
    <row r="2" spans="1:4" x14ac:dyDescent="0.3">
      <c r="A2" s="53"/>
      <c r="B2" s="53"/>
      <c r="C2" s="87" t="s">
        <v>136</v>
      </c>
      <c r="D2" s="87"/>
    </row>
    <row r="3" spans="1:4" x14ac:dyDescent="0.3">
      <c r="A3" s="53"/>
      <c r="B3" s="53"/>
      <c r="C3" s="88" t="s">
        <v>156</v>
      </c>
      <c r="D3" s="87"/>
    </row>
    <row r="4" spans="1:4" x14ac:dyDescent="0.3">
      <c r="A4" s="53"/>
      <c r="B4" s="53"/>
      <c r="C4" s="87" t="s">
        <v>137</v>
      </c>
      <c r="D4" s="87"/>
    </row>
    <row r="5" spans="1:4" x14ac:dyDescent="0.3">
      <c r="A5" s="53"/>
      <c r="B5" s="53"/>
      <c r="C5" s="56"/>
      <c r="D5" s="56"/>
    </row>
    <row r="6" spans="1:4" x14ac:dyDescent="0.3">
      <c r="A6" s="89" t="s">
        <v>138</v>
      </c>
      <c r="B6" s="89"/>
      <c r="C6" s="89"/>
      <c r="D6" s="89"/>
    </row>
    <row r="7" spans="1:4" x14ac:dyDescent="0.3">
      <c r="A7" s="86" t="s">
        <v>136</v>
      </c>
      <c r="B7" s="86"/>
      <c r="C7" s="86"/>
      <c r="D7" s="86"/>
    </row>
    <row r="8" spans="1:4" x14ac:dyDescent="0.3">
      <c r="A8" s="86" t="s">
        <v>139</v>
      </c>
      <c r="B8" s="86"/>
      <c r="C8" s="86"/>
      <c r="D8" s="86"/>
    </row>
    <row r="9" spans="1:4" x14ac:dyDescent="0.3">
      <c r="A9" s="86" t="s">
        <v>140</v>
      </c>
      <c r="B9" s="86"/>
      <c r="C9" s="86"/>
      <c r="D9" s="86"/>
    </row>
    <row r="10" spans="1:4" x14ac:dyDescent="0.3">
      <c r="A10" s="1"/>
      <c r="B10" s="48"/>
      <c r="C10" s="48"/>
      <c r="D10" s="1"/>
    </row>
    <row r="11" spans="1:4" ht="42" customHeight="1" x14ac:dyDescent="0.3">
      <c r="A11" s="49" t="s">
        <v>0</v>
      </c>
      <c r="B11" s="50" t="s">
        <v>1</v>
      </c>
      <c r="C11" s="80" t="s">
        <v>2</v>
      </c>
      <c r="D11" s="81" t="s">
        <v>3</v>
      </c>
    </row>
    <row r="12" spans="1:4" x14ac:dyDescent="0.3">
      <c r="A12" s="37" t="s">
        <v>65</v>
      </c>
      <c r="B12" s="38" t="s">
        <v>66</v>
      </c>
      <c r="C12" s="38" t="s">
        <v>67</v>
      </c>
      <c r="D12" s="39" t="s">
        <v>68</v>
      </c>
    </row>
    <row r="13" spans="1:4" x14ac:dyDescent="0.3">
      <c r="A13" s="61">
        <v>1</v>
      </c>
      <c r="B13" s="58" t="s">
        <v>141</v>
      </c>
      <c r="C13" s="59" t="s">
        <v>16</v>
      </c>
      <c r="D13" s="60">
        <v>91.38</v>
      </c>
    </row>
    <row r="14" spans="1:4" x14ac:dyDescent="0.3">
      <c r="A14" s="61">
        <v>2</v>
      </c>
      <c r="B14" s="58" t="s">
        <v>142</v>
      </c>
      <c r="C14" s="59" t="s">
        <v>16</v>
      </c>
      <c r="D14" s="60">
        <f>D13</f>
        <v>91.38</v>
      </c>
    </row>
    <row r="15" spans="1:4" x14ac:dyDescent="0.3">
      <c r="A15" s="61" t="s">
        <v>79</v>
      </c>
      <c r="B15" s="62" t="s">
        <v>143</v>
      </c>
      <c r="C15" s="63" t="s">
        <v>29</v>
      </c>
      <c r="D15" s="60">
        <f>0.25*D14</f>
        <v>22.844999999999999</v>
      </c>
    </row>
    <row r="16" spans="1:4" x14ac:dyDescent="0.3">
      <c r="A16" s="61">
        <v>3</v>
      </c>
      <c r="B16" s="64" t="s">
        <v>26</v>
      </c>
      <c r="C16" s="59" t="s">
        <v>16</v>
      </c>
      <c r="D16" s="60">
        <f>D13</f>
        <v>91.38</v>
      </c>
    </row>
    <row r="17" spans="1:4" x14ac:dyDescent="0.3">
      <c r="A17" s="61" t="s">
        <v>86</v>
      </c>
      <c r="B17" s="65" t="s">
        <v>27</v>
      </c>
      <c r="C17" s="59" t="s">
        <v>16</v>
      </c>
      <c r="D17" s="60">
        <f>D16*1.1</f>
        <v>100.518</v>
      </c>
    </row>
    <row r="18" spans="1:4" x14ac:dyDescent="0.3">
      <c r="A18" s="61" t="s">
        <v>87</v>
      </c>
      <c r="B18" s="65" t="s">
        <v>28</v>
      </c>
      <c r="C18" s="66" t="s">
        <v>29</v>
      </c>
      <c r="D18" s="60">
        <f>D16/4</f>
        <v>22.844999999999999</v>
      </c>
    </row>
    <row r="19" spans="1:4" x14ac:dyDescent="0.3">
      <c r="A19" s="61" t="s">
        <v>151</v>
      </c>
      <c r="B19" s="67" t="s">
        <v>25</v>
      </c>
      <c r="C19" s="68" t="s">
        <v>155</v>
      </c>
      <c r="D19" s="60">
        <v>1</v>
      </c>
    </row>
    <row r="20" spans="1:4" x14ac:dyDescent="0.3">
      <c r="A20" s="61">
        <v>4</v>
      </c>
      <c r="B20" s="69" t="s">
        <v>144</v>
      </c>
      <c r="C20" s="59" t="s">
        <v>16</v>
      </c>
      <c r="D20" s="60">
        <f>D16</f>
        <v>91.38</v>
      </c>
    </row>
    <row r="21" spans="1:4" x14ac:dyDescent="0.3">
      <c r="A21" s="61" t="s">
        <v>89</v>
      </c>
      <c r="B21" s="62" t="s">
        <v>31</v>
      </c>
      <c r="C21" s="66" t="s">
        <v>29</v>
      </c>
      <c r="D21" s="60">
        <f>D20*0.45</f>
        <v>41.121000000000002</v>
      </c>
    </row>
    <row r="22" spans="1:4" x14ac:dyDescent="0.3">
      <c r="A22" s="82" t="s">
        <v>90</v>
      </c>
      <c r="B22" s="70" t="s">
        <v>25</v>
      </c>
      <c r="C22" s="71" t="s">
        <v>155</v>
      </c>
      <c r="D22" s="72">
        <v>1</v>
      </c>
    </row>
    <row r="23" spans="1:4" x14ac:dyDescent="0.3">
      <c r="A23" s="82">
        <v>5</v>
      </c>
      <c r="B23" s="73" t="s">
        <v>145</v>
      </c>
      <c r="C23" s="74" t="s">
        <v>16</v>
      </c>
      <c r="D23" s="60">
        <f>3.53+4.81</f>
        <v>8.34</v>
      </c>
    </row>
    <row r="24" spans="1:4" x14ac:dyDescent="0.3">
      <c r="A24" s="82" t="s">
        <v>93</v>
      </c>
      <c r="B24" s="75" t="s">
        <v>17</v>
      </c>
      <c r="C24" s="74" t="s">
        <v>16</v>
      </c>
      <c r="D24" s="76">
        <f>D23*2*1.1</f>
        <v>18.348000000000003</v>
      </c>
    </row>
    <row r="25" spans="1:4" x14ac:dyDescent="0.3">
      <c r="A25" s="82" t="s">
        <v>94</v>
      </c>
      <c r="B25" s="75" t="s">
        <v>146</v>
      </c>
      <c r="C25" s="74" t="s">
        <v>157</v>
      </c>
      <c r="D25" s="76">
        <v>22</v>
      </c>
    </row>
    <row r="26" spans="1:4" x14ac:dyDescent="0.3">
      <c r="A26" s="82" t="s">
        <v>152</v>
      </c>
      <c r="B26" s="75" t="s">
        <v>20</v>
      </c>
      <c r="C26" s="74" t="s">
        <v>16</v>
      </c>
      <c r="D26" s="76">
        <f>D25*1.1</f>
        <v>24.200000000000003</v>
      </c>
    </row>
    <row r="27" spans="1:4" x14ac:dyDescent="0.3">
      <c r="A27" s="82" t="s">
        <v>153</v>
      </c>
      <c r="B27" s="75" t="s">
        <v>21</v>
      </c>
      <c r="C27" s="74" t="s">
        <v>155</v>
      </c>
      <c r="D27" s="76">
        <v>1</v>
      </c>
    </row>
    <row r="28" spans="1:4" x14ac:dyDescent="0.3">
      <c r="A28" s="85">
        <v>6</v>
      </c>
      <c r="B28" s="77" t="s">
        <v>147</v>
      </c>
      <c r="C28" s="78" t="s">
        <v>16</v>
      </c>
      <c r="D28" s="60">
        <f>D23</f>
        <v>8.34</v>
      </c>
    </row>
    <row r="29" spans="1:4" x14ac:dyDescent="0.3">
      <c r="A29" s="83" t="s">
        <v>96</v>
      </c>
      <c r="B29" s="79" t="s">
        <v>23</v>
      </c>
      <c r="C29" s="66" t="s">
        <v>24</v>
      </c>
      <c r="D29" s="60">
        <f>D28*3</f>
        <v>25.02</v>
      </c>
    </row>
    <row r="30" spans="1:4" x14ac:dyDescent="0.3">
      <c r="A30" s="61" t="s">
        <v>97</v>
      </c>
      <c r="B30" s="62" t="s">
        <v>25</v>
      </c>
      <c r="C30" s="66" t="s">
        <v>155</v>
      </c>
      <c r="D30" s="60">
        <v>1</v>
      </c>
    </row>
    <row r="31" spans="1:4" x14ac:dyDescent="0.3">
      <c r="A31" s="57">
        <v>7</v>
      </c>
      <c r="B31" s="64" t="s">
        <v>148</v>
      </c>
      <c r="C31" s="59" t="s">
        <v>16</v>
      </c>
      <c r="D31" s="60">
        <f>D28</f>
        <v>8.34</v>
      </c>
    </row>
    <row r="32" spans="1:4" x14ac:dyDescent="0.3">
      <c r="A32" s="84" t="s">
        <v>101</v>
      </c>
      <c r="B32" s="65" t="s">
        <v>27</v>
      </c>
      <c r="C32" s="59" t="s">
        <v>16</v>
      </c>
      <c r="D32" s="60">
        <f>D31*1.1</f>
        <v>9.1740000000000013</v>
      </c>
    </row>
    <row r="33" spans="1:4" x14ac:dyDescent="0.3">
      <c r="A33" s="84" t="s">
        <v>102</v>
      </c>
      <c r="B33" s="65" t="s">
        <v>28</v>
      </c>
      <c r="C33" s="66" t="s">
        <v>29</v>
      </c>
      <c r="D33" s="60">
        <f>D31/4</f>
        <v>2.085</v>
      </c>
    </row>
    <row r="34" spans="1:4" x14ac:dyDescent="0.3">
      <c r="A34" s="85" t="s">
        <v>154</v>
      </c>
      <c r="B34" s="67" t="s">
        <v>25</v>
      </c>
      <c r="C34" s="68" t="s">
        <v>155</v>
      </c>
      <c r="D34" s="60">
        <v>1</v>
      </c>
    </row>
    <row r="35" spans="1:4" x14ac:dyDescent="0.3">
      <c r="A35" s="83">
        <v>8</v>
      </c>
      <c r="B35" s="69" t="s">
        <v>149</v>
      </c>
      <c r="C35" s="59" t="s">
        <v>16</v>
      </c>
      <c r="D35" s="60">
        <f>D31</f>
        <v>8.34</v>
      </c>
    </row>
    <row r="36" spans="1:4" x14ac:dyDescent="0.3">
      <c r="A36" s="61" t="s">
        <v>104</v>
      </c>
      <c r="B36" s="62" t="s">
        <v>31</v>
      </c>
      <c r="C36" s="66" t="s">
        <v>29</v>
      </c>
      <c r="D36" s="60">
        <f>D35*0.45</f>
        <v>3.7530000000000001</v>
      </c>
    </row>
    <row r="37" spans="1:4" x14ac:dyDescent="0.3">
      <c r="A37" s="61" t="s">
        <v>105</v>
      </c>
      <c r="B37" s="67" t="s">
        <v>25</v>
      </c>
      <c r="C37" s="68" t="s">
        <v>155</v>
      </c>
      <c r="D37" s="60">
        <v>1</v>
      </c>
    </row>
    <row r="38" spans="1:4" x14ac:dyDescent="0.3">
      <c r="A38" s="61">
        <v>9</v>
      </c>
      <c r="B38" s="58" t="s">
        <v>150</v>
      </c>
      <c r="C38" s="66" t="s">
        <v>40</v>
      </c>
      <c r="D38" s="60">
        <v>2.5</v>
      </c>
    </row>
    <row r="39" spans="1:4" x14ac:dyDescent="0.3">
      <c r="A39" s="61" t="s">
        <v>107</v>
      </c>
      <c r="B39" s="62" t="s">
        <v>41</v>
      </c>
      <c r="C39" s="66" t="s">
        <v>40</v>
      </c>
      <c r="D39" s="60">
        <f>1.1*D38</f>
        <v>2.75</v>
      </c>
    </row>
    <row r="40" spans="1:4" x14ac:dyDescent="0.3">
      <c r="A40" s="61" t="s">
        <v>108</v>
      </c>
      <c r="B40" s="62" t="s">
        <v>25</v>
      </c>
      <c r="C40" s="66" t="s">
        <v>155</v>
      </c>
      <c r="D40" s="60">
        <v>1</v>
      </c>
    </row>
  </sheetData>
  <mergeCells count="8">
    <mergeCell ref="A8:D8"/>
    <mergeCell ref="A9:D9"/>
    <mergeCell ref="C1:D1"/>
    <mergeCell ref="C2:D2"/>
    <mergeCell ref="C3:D3"/>
    <mergeCell ref="C4:D4"/>
    <mergeCell ref="A6:D6"/>
    <mergeCell ref="A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TN WC remontd.</vt:lpstr>
      <vt:lpstr>TN vestibila remontd.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amickus</dc:creator>
  <cp:lastModifiedBy>amickus</cp:lastModifiedBy>
  <dcterms:created xsi:type="dcterms:W3CDTF">2016-03-30T13:20:39Z</dcterms:created>
  <dcterms:modified xsi:type="dcterms:W3CDTF">2016-04-11T06:20:47Z</dcterms:modified>
</cp:coreProperties>
</file>