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darzniece\Desktop\"/>
    </mc:Choice>
  </mc:AlternateContent>
  <bookViews>
    <workbookView xWindow="0" yWindow="0" windowWidth="28800" windowHeight="12435" tabRatio="569"/>
  </bookViews>
  <sheets>
    <sheet name="4-SAI" sheetId="1" r:id="rId1"/>
  </sheets>
  <externalReferences>
    <externalReference r:id="rId2"/>
  </externalReferences>
  <definedNames>
    <definedName name="_xlnm.Print_Area" localSheetId="0">'4-SAI'!$A:$N</definedName>
    <definedName name="_xlnm.Print_Titles" localSheetId="0">'4-SAI'!$5:$7</definedName>
    <definedName name="Excel_BuiltIn_Print_Titles_1">'4-SAI'!$A$5:$HV$7</definedName>
  </definedNames>
  <calcPr calcId="152511"/>
</workbook>
</file>

<file path=xl/calcChain.xml><?xml version="1.0" encoding="utf-8"?>
<calcChain xmlns="http://schemas.openxmlformats.org/spreadsheetml/2006/main">
  <c r="M58" i="1" l="1"/>
  <c r="M57" i="1" l="1"/>
  <c r="N56" i="1" l="1"/>
  <c r="N57" i="1"/>
  <c r="N54" i="1" l="1"/>
  <c r="N52" i="1" l="1"/>
  <c r="N53" i="1"/>
  <c r="N55" i="1"/>
  <c r="L59" i="1" l="1"/>
  <c r="K59" i="1"/>
  <c r="J59" i="1"/>
  <c r="I59" i="1"/>
  <c r="H59" i="1"/>
  <c r="G59" i="1"/>
  <c r="F59" i="1"/>
  <c r="L62" i="1" l="1"/>
  <c r="L65" i="1" l="1"/>
  <c r="L67" i="1" s="1"/>
  <c r="N48" i="1"/>
  <c r="N49" i="1" l="1"/>
  <c r="N50" i="1"/>
  <c r="N47" i="1"/>
  <c r="N46" i="1" l="1"/>
  <c r="N45" i="1" l="1"/>
  <c r="K62" i="1" l="1"/>
  <c r="N61" i="1" l="1"/>
  <c r="K65" i="1"/>
  <c r="K67" i="1" s="1"/>
  <c r="N51" i="1"/>
  <c r="N44" i="1"/>
  <c r="N43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8" i="1"/>
  <c r="F62" i="1" l="1"/>
  <c r="F65" i="1" s="1"/>
  <c r="F67" i="1" s="1"/>
  <c r="G62" i="1"/>
  <c r="G65" i="1" s="1"/>
  <c r="G67" i="1" s="1"/>
  <c r="H62" i="1"/>
  <c r="H65" i="1" s="1"/>
  <c r="H67" i="1" s="1"/>
  <c r="I62" i="1"/>
  <c r="I65" i="1" s="1"/>
  <c r="I67" i="1" s="1"/>
  <c r="J62" i="1"/>
  <c r="J65" i="1" s="1"/>
  <c r="J67" i="1" s="1"/>
  <c r="M62" i="1"/>
  <c r="N62" i="1" l="1"/>
  <c r="N58" i="1" l="1"/>
  <c r="M59" i="1"/>
  <c r="N59" i="1" l="1"/>
  <c r="N65" i="1" s="1"/>
  <c r="M65" i="1"/>
</calcChain>
</file>

<file path=xl/sharedStrings.xml><?xml version="1.0" encoding="utf-8"?>
<sst xmlns="http://schemas.openxmlformats.org/spreadsheetml/2006/main" count="287" uniqueCount="111">
  <si>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</si>
  <si>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</si>
  <si>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</si>
  <si>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</si>
  <si>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</si>
  <si>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</si>
  <si>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</si>
  <si>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</si>
  <si>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</si>
  <si>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</si>
  <si>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</si>
  <si>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</si>
  <si>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</si>
  <si>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</si>
  <si>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</si>
  <si>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</si>
  <si>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</si>
  <si>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</si>
  <si>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</si>
  <si>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</si>
  <si>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</si>
  <si>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</si>
  <si>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</si>
  <si>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</si>
  <si>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</si>
  <si>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</si>
  <si>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</si>
  <si>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</si>
  <si>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</si>
  <si>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</si>
  <si>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</si>
  <si>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</si>
  <si>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</si>
  <si>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</si>
  <si>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</si>
  <si>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</si>
  <si>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</si>
  <si>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</si>
  <si>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</si>
  <si>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</si>
  <si>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</si>
  <si>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</si>
  <si>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</si>
  <si>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</si>
  <si>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</si>
  <si>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</si>
  <si>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</si>
  <si>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</si>
  <si>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</si>
  <si>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</si>
  <si>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</si>
  <si>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</si>
  <si>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</si>
  <si>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</si>
  <si>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</si>
  <si>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</si>
  <si>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</si>
  <si>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</si>
  <si>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</si>
  <si>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</si>
  <si>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</si>
  <si>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</si>
  <si>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</si>
  <si>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</si>
  <si>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</si>
  <si>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</si>
  <si>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</si>
  <si>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</si>
  <si>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</si>
  <si>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</si>
  <si>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</si>
  <si>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</si>
  <si>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</si>
  <si>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</si>
  <si>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</si>
  <si>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</si>
  <si>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</si>
  <si>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</si>
  <si>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</si>
  <si>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</si>
  <si>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</si>
  <si>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</si>
  <si>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</si>
  <si>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</si>
  <si>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</si>
  <si>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</si>
  <si>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</si>
  <si>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</si>
  <si>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</si>
  <si>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</si>
  <si>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</si>
  <si>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</si>
  <si>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</si>
  <si>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</si>
  <si>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</si>
  <si>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Rekreācijas vides uzlabošana Priekules pašv.pievilcības veicināšani</t>
  </si>
  <si>
    <t xml:space="preserve">pavisam </t>
  </si>
  <si>
    <t>2018</t>
  </si>
  <si>
    <t>Stadiona būvniecība Priekules novada Kalētu pagastā</t>
  </si>
  <si>
    <t>Priekules novada lauku grants ceļu pārbūve
 uzņēmējdarbības attīstībai</t>
  </si>
  <si>
    <t>Laukumu, ietvju un piebraucamā ceļa pārbūve Aizputes ielā un Dambja ielā, Priekulē</t>
  </si>
  <si>
    <t>25.08.2017.</t>
  </si>
  <si>
    <t>03.08.2017.</t>
  </si>
  <si>
    <t xml:space="preserve">Pānotie aizņēmumi 2018. gadā </t>
  </si>
  <si>
    <t>Aizputes un Baznīcas ielu apgaismojuma rekonstrukcija Priekulē</t>
  </si>
  <si>
    <t>Virgas pamatskolas jumta remonts</t>
  </si>
  <si>
    <t>Aizņēmums ieguldīšanai SIA "Priekules nami" pamatkapitālā KF projekta "Jaunu lietotāju pieslēgšana Priekules centralizētajai siltumapgādes sistēmai" finansēšanai</t>
  </si>
  <si>
    <t>PRIEKULES NOVADA PAŠVALDĪBAS SAISTĪBU APMĒRS 31.05.2018.</t>
  </si>
  <si>
    <t>Priekules novada pašvaldības domes</t>
  </si>
  <si>
    <t>4.pielikums</t>
  </si>
  <si>
    <t>31.05.2018. lēmumam Nr.242(prot.Nr.7.)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</si>
</sst>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2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6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2" fillId="0" borderId="0" xfId="94" applyFont="1" applyAlignment="1" applyProtection="1">
      <alignment horizontal="right"/>
      <protection locked="0"/>
    </xf>
    <xf numFmtId="0" fontId="20" fillId="0" borderId="0" xfId="94" applyFont="1" applyBorder="1" applyAlignment="1" applyProtection="1">
      <alignment horizontal="center" wrapText="1"/>
    </xf>
    <xf numFmtId="0" fontId="23" fillId="0" borderId="0" xfId="94" applyFont="1" applyFill="1" applyBorder="1" applyAlignment="1" applyProtection="1">
      <alignment horizontal="center"/>
    </xf>
    <xf numFmtId="0" fontId="23" fillId="0" borderId="0" xfId="94" applyFont="1" applyBorder="1" applyAlignment="1" applyProtection="1">
      <alignment horizont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0" fontId="23" fillId="0" borderId="0" xfId="94" applyFont="1" applyFill="1" applyBorder="1" applyAlignment="1" applyProtection="1">
      <alignment horizontal="right" vertical="center" wrapText="1"/>
      <protection locked="0"/>
    </xf>
    <xf numFmtId="49" fontId="23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94" applyNumberFormat="1" applyFont="1" applyFill="1" applyBorder="1" applyAlignment="1" applyProtection="1">
      <alignment vertical="center" wrapText="1"/>
      <protection locked="0"/>
    </xf>
    <xf numFmtId="49" fontId="24" fillId="0" borderId="0" xfId="94" applyNumberFormat="1" applyFont="1" applyBorder="1" applyAlignment="1" applyProtection="1">
      <alignment vertical="center" wrapText="1"/>
      <protection locked="0"/>
    </xf>
    <xf numFmtId="49" fontId="23" fillId="0" borderId="0" xfId="94" applyNumberFormat="1" applyFont="1" applyFill="1" applyBorder="1" applyAlignment="1" applyProtection="1">
      <alignment wrapText="1"/>
      <protection locked="0"/>
    </xf>
    <xf numFmtId="49" fontId="23" fillId="0" borderId="0" xfId="94" applyNumberFormat="1" applyFont="1" applyBorder="1" applyAlignment="1" applyProtection="1">
      <alignment vertical="center" wrapText="1"/>
      <protection locked="0"/>
    </xf>
    <xf numFmtId="49" fontId="22" fillId="0" borderId="0" xfId="94" applyNumberFormat="1" applyFont="1" applyAlignment="1" applyProtection="1">
      <alignment vertical="center" wrapText="1"/>
    </xf>
    <xf numFmtId="0" fontId="23" fillId="0" borderId="0" xfId="94" applyFont="1" applyBorder="1" applyAlignment="1" applyProtection="1">
      <alignment vertical="center"/>
    </xf>
    <xf numFmtId="0" fontId="23" fillId="0" borderId="11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0" fillId="0" borderId="0" xfId="94" applyNumberFormat="1" applyFont="1" applyProtection="1"/>
    <xf numFmtId="49" fontId="25" fillId="0" borderId="0" xfId="94" applyNumberFormat="1" applyFont="1" applyAlignment="1" applyProtection="1">
      <alignment horizontal="left" wrapText="1"/>
    </xf>
    <xf numFmtId="4" fontId="23" fillId="0" borderId="0" xfId="94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0" fontId="23" fillId="0" borderId="13" xfId="94" applyFont="1" applyFill="1" applyBorder="1" applyAlignment="1" applyProtection="1">
      <alignment horizontal="center" vertical="center" wrapText="1"/>
    </xf>
    <xf numFmtId="0" fontId="24" fillId="0" borderId="13" xfId="94" applyFont="1" applyFill="1" applyBorder="1" applyAlignment="1" applyProtection="1">
      <alignment horizontal="center" vertical="center" wrapText="1"/>
    </xf>
    <xf numFmtId="49" fontId="23" fillId="0" borderId="13" xfId="94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94" applyNumberFormat="1" applyFont="1" applyFill="1" applyBorder="1" applyAlignment="1" applyProtection="1">
      <alignment horizontal="left" vertical="center" wrapText="1"/>
      <protection locked="0"/>
    </xf>
    <xf numFmtId="3" fontId="23" fillId="0" borderId="13" xfId="94" applyNumberFormat="1" applyFont="1" applyFill="1" applyBorder="1" applyAlignment="1" applyProtection="1">
      <alignment horizontal="right" vertical="center"/>
      <protection locked="0"/>
    </xf>
    <xf numFmtId="3" fontId="24" fillId="0" borderId="13" xfId="94" applyNumberFormat="1" applyFont="1" applyFill="1" applyBorder="1" applyAlignment="1" applyProtection="1">
      <alignment horizontal="right" vertical="center" wrapText="1"/>
    </xf>
    <xf numFmtId="0" fontId="27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wrapText="1"/>
    </xf>
    <xf numFmtId="49" fontId="23" fillId="0" borderId="13" xfId="94" applyNumberFormat="1" applyFont="1" applyBorder="1" applyAlignment="1" applyProtection="1">
      <alignment horizontal="center" vertical="center" wrapText="1"/>
      <protection locked="0"/>
    </xf>
    <xf numFmtId="49" fontId="20" fillId="0" borderId="13" xfId="94" applyNumberFormat="1" applyFont="1" applyBorder="1" applyAlignment="1" applyProtection="1">
      <alignment wrapText="1"/>
      <protection locked="0"/>
    </xf>
    <xf numFmtId="0" fontId="20" fillId="0" borderId="13" xfId="94" applyFont="1" applyFill="1" applyBorder="1" applyAlignment="1" applyProtection="1">
      <alignment horizontal="right" vertical="center" wrapText="1"/>
      <protection locked="0"/>
    </xf>
    <xf numFmtId="49" fontId="23" fillId="0" borderId="13" xfId="94" applyNumberFormat="1" applyFont="1" applyBorder="1" applyAlignment="1" applyProtection="1">
      <alignment horizontal="left" vertical="center" wrapText="1"/>
      <protection locked="0"/>
    </xf>
    <xf numFmtId="3" fontId="24" fillId="25" borderId="10" xfId="94" applyNumberFormat="1" applyFont="1" applyFill="1" applyBorder="1" applyAlignment="1" applyProtection="1">
      <alignment horizontal="right" vertical="center"/>
      <protection locked="0"/>
    </xf>
    <xf numFmtId="0" fontId="23" fillId="0" borderId="0" xfId="94" applyFont="1" applyFill="1" applyBorder="1" applyAlignment="1" applyProtection="1">
      <alignment horizontal="center" wrapText="1"/>
    </xf>
    <xf numFmtId="3" fontId="24" fillId="26" borderId="13" xfId="94" applyNumberFormat="1" applyFont="1" applyFill="1" applyBorder="1" applyAlignment="1" applyProtection="1">
      <alignment horizontal="right" vertical="center" wrapText="1"/>
    </xf>
    <xf numFmtId="3" fontId="24" fillId="26" borderId="13" xfId="94" applyNumberFormat="1" applyFont="1" applyFill="1" applyBorder="1" applyAlignment="1" applyProtection="1">
      <alignment horizontal="right" vertical="center"/>
    </xf>
    <xf numFmtId="0" fontId="23" fillId="26" borderId="0" xfId="94" applyFont="1" applyFill="1" applyAlignment="1" applyProtection="1">
      <alignment vertical="center"/>
      <protection locked="0"/>
    </xf>
    <xf numFmtId="49" fontId="23" fillId="27" borderId="13" xfId="94" applyNumberFormat="1" applyFont="1" applyFill="1" applyBorder="1" applyAlignment="1" applyProtection="1">
      <alignment horizontal="center" vertical="center" wrapText="1"/>
      <protection locked="0"/>
    </xf>
    <xf numFmtId="0" fontId="27" fillId="27" borderId="13" xfId="0" applyFont="1" applyFill="1" applyBorder="1" applyAlignment="1">
      <alignment wrapText="1"/>
    </xf>
    <xf numFmtId="3" fontId="23" fillId="27" borderId="13" xfId="94" applyNumberFormat="1" applyFont="1" applyFill="1" applyBorder="1" applyAlignment="1" applyProtection="1">
      <alignment horizontal="right" vertical="center"/>
      <protection locked="0"/>
    </xf>
    <xf numFmtId="3" fontId="24" fillId="27" borderId="13" xfId="94" applyNumberFormat="1" applyFont="1" applyFill="1" applyBorder="1" applyAlignment="1" applyProtection="1">
      <alignment horizontal="right" vertical="center" wrapText="1"/>
    </xf>
    <xf numFmtId="1" fontId="23" fillId="0" borderId="13" xfId="0" applyNumberFormat="1" applyFont="1" applyFill="1" applyBorder="1" applyAlignment="1">
      <alignment vertical="center" wrapText="1"/>
    </xf>
    <xf numFmtId="1" fontId="23" fillId="0" borderId="13" xfId="94" applyNumberFormat="1" applyFont="1" applyFill="1" applyBorder="1" applyAlignment="1" applyProtection="1">
      <alignment horizontal="right" vertical="center"/>
      <protection locked="0"/>
    </xf>
    <xf numFmtId="49" fontId="23" fillId="27" borderId="13" xfId="94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94" applyNumberFormat="1" applyFont="1" applyBorder="1" applyAlignment="1" applyProtection="1">
      <alignment horizontal="left" vertical="center" wrapText="1"/>
      <protection locked="0"/>
    </xf>
    <xf numFmtId="49" fontId="24" fillId="0" borderId="13" xfId="94" applyNumberFormat="1" applyFont="1" applyBorder="1" applyAlignment="1" applyProtection="1">
      <alignment vertical="center" wrapText="1"/>
      <protection locked="0"/>
    </xf>
    <xf numFmtId="49" fontId="24" fillId="0" borderId="13" xfId="94" applyNumberFormat="1" applyFont="1" applyFill="1" applyBorder="1" applyAlignment="1" applyProtection="1">
      <alignment vertical="center" wrapText="1"/>
      <protection locked="0"/>
    </xf>
    <xf numFmtId="49" fontId="0" fillId="0" borderId="13" xfId="95" applyNumberFormat="1" applyFont="1" applyBorder="1" applyAlignment="1">
      <alignment vertical="center" wrapText="1"/>
    </xf>
    <xf numFmtId="0" fontId="23" fillId="26" borderId="14" xfId="94" applyFont="1" applyFill="1" applyBorder="1" applyAlignment="1" applyProtection="1">
      <alignment horizontal="right" vertical="center" wrapText="1"/>
    </xf>
    <xf numFmtId="0" fontId="22" fillId="0" borderId="0" xfId="94" applyFont="1" applyBorder="1" applyAlignment="1" applyProtection="1">
      <alignment vertical="center"/>
      <protection locked="0"/>
    </xf>
    <xf numFmtId="4" fontId="24" fillId="0" borderId="13" xfId="94" applyNumberFormat="1" applyFont="1" applyFill="1" applyBorder="1" applyAlignment="1" applyProtection="1">
      <alignment horizontal="right" vertical="center" wrapText="1"/>
    </xf>
    <xf numFmtId="0" fontId="24" fillId="0" borderId="13" xfId="94" applyFont="1" applyFill="1" applyBorder="1" applyAlignment="1" applyProtection="1">
      <alignment horizontal="right" vertical="center" wrapText="1"/>
    </xf>
    <xf numFmtId="0" fontId="24" fillId="26" borderId="13" xfId="94" applyFont="1" applyFill="1" applyBorder="1" applyAlignment="1" applyProtection="1">
      <alignment horizontal="right" vertical="center" wrapText="1"/>
    </xf>
    <xf numFmtId="49" fontId="23" fillId="24" borderId="13" xfId="94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94" applyNumberFormat="1" applyFont="1" applyBorder="1" applyAlignment="1" applyProtection="1">
      <alignment horizontal="center" vertical="center" wrapText="1"/>
      <protection locked="0"/>
    </xf>
    <xf numFmtId="3" fontId="24" fillId="0" borderId="13" xfId="94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78" applyFont="1"/>
    <xf numFmtId="0" fontId="29" fillId="0" borderId="0" xfId="78" applyFont="1"/>
    <xf numFmtId="0" fontId="28" fillId="0" borderId="0" xfId="78" applyFont="1" applyAlignment="1"/>
    <xf numFmtId="0" fontId="29" fillId="0" borderId="0" xfId="0" applyFont="1"/>
    <xf numFmtId="0" fontId="30" fillId="0" borderId="0" xfId="78" applyNumberFormat="1" applyFont="1" applyFill="1" applyBorder="1" applyAlignment="1" applyProtection="1">
      <alignment horizontal="right" wrapText="1"/>
    </xf>
    <xf numFmtId="0" fontId="31" fillId="0" borderId="0" xfId="0" applyNumberFormat="1" applyFont="1" applyFill="1" applyBorder="1" applyAlignment="1" applyProtection="1">
      <alignment horizontal="left" wrapText="1"/>
    </xf>
    <xf numFmtId="0" fontId="28" fillId="0" borderId="0" xfId="78" applyFont="1" applyAlignment="1">
      <alignment horizontal="right"/>
    </xf>
    <xf numFmtId="0" fontId="30" fillId="0" borderId="0" xfId="78" applyNumberFormat="1" applyFont="1" applyFill="1" applyBorder="1" applyAlignment="1" applyProtection="1">
      <alignment horizontal="right" wrapText="1"/>
    </xf>
    <xf numFmtId="0" fontId="21" fillId="0" borderId="12" xfId="94" applyFont="1" applyBorder="1" applyAlignment="1" applyProtection="1">
      <alignment horizontal="center"/>
      <protection locked="0"/>
    </xf>
    <xf numFmtId="0" fontId="21" fillId="0" borderId="0" xfId="94" applyFont="1" applyBorder="1" applyAlignment="1" applyProtection="1">
      <alignment horizontal="center"/>
      <protection locked="0"/>
    </xf>
    <xf numFmtId="0" fontId="23" fillId="0" borderId="13" xfId="94" applyFont="1" applyBorder="1" applyAlignment="1" applyProtection="1">
      <alignment horizontal="center" wrapText="1"/>
      <protection locked="0"/>
    </xf>
    <xf numFmtId="49" fontId="24" fillId="0" borderId="13" xfId="94" applyNumberFormat="1" applyFont="1" applyBorder="1" applyAlignment="1" applyProtection="1">
      <alignment horizontal="left" vertical="center" wrapText="1"/>
      <protection locked="0"/>
    </xf>
    <xf numFmtId="49" fontId="23" fillId="0" borderId="13" xfId="94" applyNumberFormat="1" applyFont="1" applyFill="1" applyBorder="1" applyAlignment="1" applyProtection="1">
      <alignment horizontal="center" vertical="center" wrapText="1"/>
    </xf>
    <xf numFmtId="49" fontId="23" fillId="0" borderId="13" xfId="95" applyNumberFormat="1" applyFont="1" applyFill="1" applyBorder="1" applyAlignment="1">
      <alignment horizontal="center" vertical="center" wrapText="1"/>
    </xf>
    <xf numFmtId="49" fontId="23" fillId="0" borderId="13" xfId="94" applyNumberFormat="1" applyFont="1" applyBorder="1" applyAlignment="1" applyProtection="1">
      <alignment horizontal="center" vertical="center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Parasts" xfId="0" builtinId="0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adina/Documents/FINNOD1/BUD&#381;ETI/BUDZETS%202018/AIZ&#325;&#274;MUMI/AIZ&#325;&#274;MUMU%20SADAL&#298;JUMS%20(Ainai)/AIZ&#325;&#274;MUMI%20%202018.%20kopsavilkums.3%20(iesn.aiz&#326;.j&#363;nij&#2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5"/>
      <sheetName val="2017,KOPA"/>
      <sheetName val="plānots 2018"/>
      <sheetName val="GRANTS CEĻI 2018"/>
      <sheetName val="KALĒTU STADIONS 2018"/>
      <sheetName val="AIZPUTES IELAS LABIEK. 2018"/>
      <sheetName val="AIZPUTES IELAS APG. 2018"/>
      <sheetName val="aizdevumu sadalijums2017"/>
      <sheetName val="Saist.+proc.2017"/>
      <sheetName val="VIRGAS 2018"/>
      <sheetName val="SILTUMTRASE 2018"/>
      <sheetName val="Saist.+proc.2018"/>
      <sheetName val="Pamatsummas pa gadiem (2018)"/>
      <sheetName val="P-69,BUNKAS ŪDENS"/>
      <sheetName val="P-471TADAIĶU ŪDENS"/>
      <sheetName val="P-2692009Sporta zāle Krote"/>
      <sheetName val="P-1572009Krotes bibl."/>
      <sheetName val="P-18,2004Krotes skola"/>
      <sheetName val="P-214,2004Bunkas kult. nams"/>
      <sheetName val="P-80,2006 TEP bunka"/>
      <sheetName val="P-78,2006 Krotes bibl. rekonst."/>
      <sheetName val="P-79,2006 Bunkas mikroaut."/>
      <sheetName val="P-12,2006 Krotes sk. ēdn. "/>
      <sheetName val="P-11,2007 Skol. autob. Bunka"/>
      <sheetName val="P-268,2007 Krotes skola"/>
      <sheetName val="Virgas skola 2015 "/>
      <sheetName val="P-5,2007 Priekule vsk. sp.zāle"/>
      <sheetName val="P-414,2008 Priekule ūdens"/>
      <sheetName val="P-42,2008 Priekule halle2"/>
      <sheetName val="P-302,2008 Priekule halle1"/>
      <sheetName val="P-220,2009 Priekule ūdens"/>
      <sheetName val="P-289,2010 Priekule stadions"/>
      <sheetName val="P-219. Priekule Kult. nams"/>
      <sheetName val="P-151,Dzirnaviņas"/>
      <sheetName val="P-114,Aplis"/>
      <sheetName val="P-371,Priekule pakalp"/>
      <sheetName val="P-113,Priekule MMS2010"/>
      <sheetName val="Priekule MMS2015"/>
      <sheetName val="Dzirnavu iela2016"/>
      <sheetName val="MMS zāle2016"/>
      <sheetName val="Priekule Tirgus lauk.2017"/>
      <sheetName val="Priekules nami Minitrakt.2017"/>
      <sheetName val="Priekule Ģimeņu dārzs2017"/>
      <sheetName val="P-314,Greideris 2011"/>
      <sheetName val="Soc.centrs2014"/>
      <sheetName val="Purmsātu skola2014"/>
      <sheetName val="Autobusi 19+1_2017"/>
      <sheetName val="Kanalizācija Saules iela1 2017"/>
      <sheetName val="LAD ceļu projekti 2017"/>
      <sheetName val="P-313 Kalēti ūdens 2011"/>
      <sheetName val="P-312,Ozoli ūdens 2011"/>
      <sheetName val="P-182, Kalēti ūdens2 2014"/>
      <sheetName val="Kalēti siltumtrase 2017"/>
      <sheetName val="P-16 Gramzda autobuss 2015"/>
      <sheetName val="Gramzda skola 2015"/>
      <sheetName val="Gramzda siltumtrase 2017"/>
      <sheetName val="Gramzda kanalizācija 2017"/>
      <sheetName val="plānots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AC57">
            <v>154929.39799999996</v>
          </cell>
        </row>
        <row r="79">
          <cell r="AC79">
            <v>277303.52054999996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73"/>
  <sheetViews>
    <sheetView showGridLines="0" tabSelected="1" zoomScale="85" zoomScaleNormal="85" zoomScaleSheetLayoutView="100" workbookViewId="0">
      <selection activeCell="K3" sqref="K3:N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5" width="8.85546875" style="3" customWidth="1"/>
    <col min="16" max="20" width="8.85546875" style="1" customWidth="1"/>
    <col min="21" max="21" width="12.42578125" style="1" bestFit="1" customWidth="1"/>
    <col min="22" max="231" width="9.140625" style="1"/>
  </cols>
  <sheetData>
    <row r="1" spans="1:15" s="64" customFormat="1" ht="19.899999999999999" customHeight="1">
      <c r="A1" s="61"/>
      <c r="B1" s="62"/>
      <c r="C1" s="63"/>
      <c r="D1" s="62"/>
      <c r="F1" s="62"/>
      <c r="G1" s="62"/>
      <c r="K1" s="67" t="s">
        <v>109</v>
      </c>
      <c r="L1" s="67"/>
      <c r="M1" s="67"/>
      <c r="N1" s="67"/>
    </row>
    <row r="2" spans="1:15" s="64" customFormat="1" ht="15" customHeight="1">
      <c r="B2" s="65"/>
      <c r="C2" s="65"/>
      <c r="D2" s="65"/>
      <c r="F2" s="62"/>
      <c r="G2" s="62"/>
      <c r="K2" s="68" t="s">
        <v>108</v>
      </c>
      <c r="L2" s="68"/>
      <c r="M2" s="68"/>
      <c r="N2" s="68"/>
    </row>
    <row r="3" spans="1:15" s="64" customFormat="1" ht="15" customHeight="1">
      <c r="B3" s="65"/>
      <c r="C3" s="65"/>
      <c r="D3" s="65"/>
      <c r="F3" s="62"/>
      <c r="G3" s="62"/>
      <c r="K3" s="68" t="s">
        <v>110</v>
      </c>
      <c r="L3" s="68"/>
      <c r="M3" s="68"/>
      <c r="N3" s="68"/>
    </row>
    <row r="4" spans="1:15" s="64" customFormat="1" ht="15">
      <c r="A4" s="66"/>
      <c r="B4" s="66"/>
      <c r="C4" s="66"/>
      <c r="D4" s="66"/>
      <c r="E4" s="66"/>
    </row>
    <row r="5" spans="1:15" ht="33.6" customHeight="1">
      <c r="A5" s="69" t="s">
        <v>107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4" t="s">
        <v>1</v>
      </c>
      <c r="O5" s="6"/>
    </row>
    <row r="6" spans="1:15" ht="15.75" customHeight="1">
      <c r="A6" s="73" t="s">
        <v>2</v>
      </c>
      <c r="B6" s="73" t="s">
        <v>3</v>
      </c>
      <c r="C6" s="74" t="s">
        <v>4</v>
      </c>
      <c r="D6" s="75" t="s">
        <v>5</v>
      </c>
      <c r="E6" s="73" t="s">
        <v>6</v>
      </c>
      <c r="F6" s="71"/>
      <c r="G6" s="71"/>
      <c r="H6" s="71"/>
      <c r="I6" s="71"/>
      <c r="J6" s="71"/>
      <c r="K6" s="71"/>
      <c r="L6" s="71"/>
      <c r="M6" s="71"/>
      <c r="N6" s="71"/>
      <c r="O6" s="6"/>
    </row>
    <row r="7" spans="1:15" s="5" customFormat="1" ht="45.75" customHeight="1">
      <c r="A7" s="73"/>
      <c r="B7" s="73"/>
      <c r="C7" s="74"/>
      <c r="D7" s="75"/>
      <c r="E7" s="73"/>
      <c r="F7" s="23">
        <v>2018</v>
      </c>
      <c r="G7" s="23">
        <v>2019</v>
      </c>
      <c r="H7" s="23">
        <v>2020</v>
      </c>
      <c r="I7" s="23">
        <v>2021</v>
      </c>
      <c r="J7" s="23">
        <v>2022</v>
      </c>
      <c r="K7" s="23">
        <v>2023</v>
      </c>
      <c r="L7" s="23">
        <v>2024</v>
      </c>
      <c r="M7" s="23" t="s">
        <v>7</v>
      </c>
      <c r="N7" s="24" t="s">
        <v>96</v>
      </c>
      <c r="O7" s="6"/>
    </row>
    <row r="8" spans="1:15" s="38" customFormat="1" ht="41.45" customHeight="1">
      <c r="A8" s="25" t="s">
        <v>8</v>
      </c>
      <c r="B8" s="26" t="s">
        <v>9</v>
      </c>
      <c r="C8" s="25" t="s">
        <v>10</v>
      </c>
      <c r="D8" s="26" t="s">
        <v>11</v>
      </c>
      <c r="E8" s="25" t="s">
        <v>12</v>
      </c>
      <c r="F8" s="27">
        <v>10059</v>
      </c>
      <c r="G8" s="27">
        <v>10003</v>
      </c>
      <c r="H8" s="27">
        <v>9947</v>
      </c>
      <c r="I8" s="27">
        <v>9891</v>
      </c>
      <c r="J8" s="27">
        <v>9835</v>
      </c>
      <c r="K8" s="27">
        <v>9779</v>
      </c>
      <c r="L8" s="27">
        <v>9724</v>
      </c>
      <c r="M8" s="27">
        <v>66546</v>
      </c>
      <c r="N8" s="39">
        <f t="shared" ref="N8:N51" si="0">SUM(F8:M8)</f>
        <v>135784</v>
      </c>
      <c r="O8" s="6"/>
    </row>
    <row r="9" spans="1:15" s="38" customFormat="1" ht="42.75" customHeight="1">
      <c r="A9" s="25" t="s">
        <v>8</v>
      </c>
      <c r="B9" s="26" t="s">
        <v>9</v>
      </c>
      <c r="C9" s="25" t="s">
        <v>10</v>
      </c>
      <c r="D9" s="26" t="s">
        <v>13</v>
      </c>
      <c r="E9" s="25" t="s">
        <v>14</v>
      </c>
      <c r="F9" s="27">
        <v>13927</v>
      </c>
      <c r="G9" s="27">
        <v>13851</v>
      </c>
      <c r="H9" s="27">
        <v>13774</v>
      </c>
      <c r="I9" s="27">
        <v>13697</v>
      </c>
      <c r="J9" s="27">
        <v>13620</v>
      </c>
      <c r="K9" s="27">
        <v>13543</v>
      </c>
      <c r="L9" s="27">
        <v>13466</v>
      </c>
      <c r="M9" s="27">
        <v>107811</v>
      </c>
      <c r="N9" s="39">
        <f t="shared" si="0"/>
        <v>203689</v>
      </c>
      <c r="O9" s="6"/>
    </row>
    <row r="10" spans="1:15" s="38" customFormat="1" ht="29.25" customHeight="1">
      <c r="A10" s="25" t="s">
        <v>8</v>
      </c>
      <c r="B10" s="26" t="s">
        <v>9</v>
      </c>
      <c r="C10" s="25" t="s">
        <v>10</v>
      </c>
      <c r="D10" s="26" t="s">
        <v>15</v>
      </c>
      <c r="E10" s="25" t="s">
        <v>16</v>
      </c>
      <c r="F10" s="27">
        <v>16047</v>
      </c>
      <c r="G10" s="27">
        <v>15959</v>
      </c>
      <c r="H10" s="27">
        <v>15871</v>
      </c>
      <c r="I10" s="27">
        <v>15782</v>
      </c>
      <c r="J10" s="27">
        <v>15694</v>
      </c>
      <c r="K10" s="27">
        <v>15606</v>
      </c>
      <c r="L10" s="27">
        <v>15517</v>
      </c>
      <c r="M10" s="27">
        <v>131920</v>
      </c>
      <c r="N10" s="39">
        <f t="shared" si="0"/>
        <v>242396</v>
      </c>
      <c r="O10" s="6"/>
    </row>
    <row r="11" spans="1:15" s="38" customFormat="1" ht="38.25">
      <c r="A11" s="25" t="s">
        <v>8</v>
      </c>
      <c r="B11" s="26" t="s">
        <v>9</v>
      </c>
      <c r="C11" s="25" t="s">
        <v>10</v>
      </c>
      <c r="D11" s="26" t="s">
        <v>17</v>
      </c>
      <c r="E11" s="25" t="s">
        <v>18</v>
      </c>
      <c r="F11" s="27">
        <v>14792</v>
      </c>
      <c r="G11" s="27">
        <v>14710</v>
      </c>
      <c r="H11" s="27">
        <v>14628</v>
      </c>
      <c r="I11" s="27">
        <v>14547</v>
      </c>
      <c r="J11" s="27">
        <v>14465</v>
      </c>
      <c r="K11" s="27">
        <v>14384</v>
      </c>
      <c r="L11" s="27">
        <v>14302</v>
      </c>
      <c r="M11" s="27">
        <v>114110</v>
      </c>
      <c r="N11" s="39">
        <f t="shared" si="0"/>
        <v>215938</v>
      </c>
      <c r="O11" s="6"/>
    </row>
    <row r="12" spans="1:15" s="38" customFormat="1" ht="15.75" customHeight="1">
      <c r="A12" s="25" t="s">
        <v>8</v>
      </c>
      <c r="B12" s="26" t="s">
        <v>9</v>
      </c>
      <c r="C12" s="25" t="s">
        <v>10</v>
      </c>
      <c r="D12" s="26" t="s">
        <v>81</v>
      </c>
      <c r="E12" s="25" t="s">
        <v>19</v>
      </c>
      <c r="F12" s="27">
        <v>1983</v>
      </c>
      <c r="G12" s="27">
        <v>1972</v>
      </c>
      <c r="H12" s="27">
        <v>1960</v>
      </c>
      <c r="I12" s="27">
        <v>1949</v>
      </c>
      <c r="J12" s="27">
        <v>1937</v>
      </c>
      <c r="K12" s="27">
        <v>1926</v>
      </c>
      <c r="L12" s="27">
        <v>552</v>
      </c>
      <c r="M12" s="27">
        <v>0</v>
      </c>
      <c r="N12" s="39">
        <f t="shared" si="0"/>
        <v>12279</v>
      </c>
      <c r="O12" s="6"/>
    </row>
    <row r="13" spans="1:15" s="38" customFormat="1" ht="38.25">
      <c r="A13" s="25" t="s">
        <v>8</v>
      </c>
      <c r="B13" s="26" t="s">
        <v>9</v>
      </c>
      <c r="C13" s="25" t="s">
        <v>10</v>
      </c>
      <c r="D13" s="26" t="s">
        <v>20</v>
      </c>
      <c r="E13" s="25" t="s">
        <v>21</v>
      </c>
      <c r="F13" s="27">
        <v>739</v>
      </c>
      <c r="G13" s="27">
        <v>734</v>
      </c>
      <c r="H13" s="27">
        <v>730</v>
      </c>
      <c r="I13" s="27">
        <v>726</v>
      </c>
      <c r="J13" s="27">
        <v>722</v>
      </c>
      <c r="K13" s="27">
        <v>717</v>
      </c>
      <c r="L13" s="27">
        <v>713</v>
      </c>
      <c r="M13" s="27">
        <v>711</v>
      </c>
      <c r="N13" s="39">
        <f t="shared" si="0"/>
        <v>5792</v>
      </c>
      <c r="O13" s="6"/>
    </row>
    <row r="14" spans="1:15" s="38" customFormat="1" ht="38.25">
      <c r="A14" s="25" t="s">
        <v>8</v>
      </c>
      <c r="B14" s="26" t="s">
        <v>9</v>
      </c>
      <c r="C14" s="25" t="s">
        <v>10</v>
      </c>
      <c r="D14" s="26" t="s">
        <v>22</v>
      </c>
      <c r="E14" s="25" t="s">
        <v>23</v>
      </c>
      <c r="F14" s="27">
        <v>1430</v>
      </c>
      <c r="G14" s="27">
        <v>1422</v>
      </c>
      <c r="H14" s="27">
        <v>1413</v>
      </c>
      <c r="I14" s="27">
        <v>1405</v>
      </c>
      <c r="J14" s="27">
        <v>1397</v>
      </c>
      <c r="K14" s="27">
        <v>1389</v>
      </c>
      <c r="L14" s="27">
        <v>1381</v>
      </c>
      <c r="M14" s="27">
        <v>1941</v>
      </c>
      <c r="N14" s="39">
        <f t="shared" si="0"/>
        <v>11778</v>
      </c>
      <c r="O14" s="6"/>
    </row>
    <row r="15" spans="1:15" s="38" customFormat="1" ht="15.75" customHeight="1">
      <c r="A15" s="25" t="s">
        <v>8</v>
      </c>
      <c r="B15" s="26" t="s">
        <v>9</v>
      </c>
      <c r="C15" s="25" t="s">
        <v>10</v>
      </c>
      <c r="D15" s="26" t="s">
        <v>24</v>
      </c>
      <c r="E15" s="25" t="s">
        <v>23</v>
      </c>
      <c r="F15" s="27">
        <v>685</v>
      </c>
      <c r="G15" s="27">
        <v>681</v>
      </c>
      <c r="H15" s="27">
        <v>677</v>
      </c>
      <c r="I15" s="27">
        <v>673</v>
      </c>
      <c r="J15" s="27">
        <v>669</v>
      </c>
      <c r="K15" s="27">
        <v>665</v>
      </c>
      <c r="L15" s="27">
        <v>661</v>
      </c>
      <c r="M15" s="27">
        <v>907</v>
      </c>
      <c r="N15" s="39">
        <f t="shared" si="0"/>
        <v>5618</v>
      </c>
      <c r="O15" s="6"/>
    </row>
    <row r="16" spans="1:15" s="38" customFormat="1" ht="25.5">
      <c r="A16" s="25" t="s">
        <v>8</v>
      </c>
      <c r="B16" s="26" t="s">
        <v>9</v>
      </c>
      <c r="C16" s="25" t="s">
        <v>10</v>
      </c>
      <c r="D16" s="26" t="s">
        <v>25</v>
      </c>
      <c r="E16" s="25" t="s">
        <v>23</v>
      </c>
      <c r="F16" s="27">
        <v>535</v>
      </c>
      <c r="G16" s="27">
        <v>532</v>
      </c>
      <c r="H16" s="27">
        <v>529</v>
      </c>
      <c r="I16" s="27">
        <v>526</v>
      </c>
      <c r="J16" s="27">
        <v>523</v>
      </c>
      <c r="K16" s="27">
        <v>520</v>
      </c>
      <c r="L16" s="27">
        <v>517</v>
      </c>
      <c r="M16" s="27">
        <v>585</v>
      </c>
      <c r="N16" s="39">
        <f t="shared" si="0"/>
        <v>4267</v>
      </c>
      <c r="O16" s="6"/>
    </row>
    <row r="17" spans="1:15" s="38" customFormat="1" ht="38.25">
      <c r="A17" s="25" t="s">
        <v>8</v>
      </c>
      <c r="B17" s="26" t="s">
        <v>9</v>
      </c>
      <c r="C17" s="25" t="s">
        <v>10</v>
      </c>
      <c r="D17" s="26" t="s">
        <v>26</v>
      </c>
      <c r="E17" s="25" t="s">
        <v>27</v>
      </c>
      <c r="F17" s="27">
        <v>7866</v>
      </c>
      <c r="G17" s="27">
        <v>7821</v>
      </c>
      <c r="H17" s="27">
        <v>7776</v>
      </c>
      <c r="I17" s="27">
        <v>7731</v>
      </c>
      <c r="J17" s="27">
        <v>7686</v>
      </c>
      <c r="K17" s="27">
        <v>7642</v>
      </c>
      <c r="L17" s="27">
        <v>7597</v>
      </c>
      <c r="M17" s="27">
        <v>15035</v>
      </c>
      <c r="N17" s="39">
        <f t="shared" si="0"/>
        <v>69154</v>
      </c>
      <c r="O17" s="6"/>
    </row>
    <row r="18" spans="1:15" s="38" customFormat="1" ht="15.75" customHeight="1">
      <c r="A18" s="25" t="s">
        <v>8</v>
      </c>
      <c r="B18" s="26" t="s">
        <v>9</v>
      </c>
      <c r="C18" s="25" t="s">
        <v>10</v>
      </c>
      <c r="D18" s="26" t="s">
        <v>28</v>
      </c>
      <c r="E18" s="25" t="s">
        <v>27</v>
      </c>
      <c r="F18" s="27">
        <v>1973</v>
      </c>
      <c r="G18" s="27">
        <v>1961</v>
      </c>
      <c r="H18" s="27">
        <v>1950</v>
      </c>
      <c r="I18" s="27">
        <v>1939</v>
      </c>
      <c r="J18" s="27">
        <v>1928</v>
      </c>
      <c r="K18" s="27">
        <v>1916</v>
      </c>
      <c r="L18" s="27">
        <v>1905</v>
      </c>
      <c r="M18" s="27">
        <v>3802</v>
      </c>
      <c r="N18" s="39">
        <f t="shared" si="0"/>
        <v>17374</v>
      </c>
      <c r="O18" s="6"/>
    </row>
    <row r="19" spans="1:15" s="38" customFormat="1" ht="38.25">
      <c r="A19" s="25" t="s">
        <v>8</v>
      </c>
      <c r="B19" s="26" t="s">
        <v>9</v>
      </c>
      <c r="C19" s="25" t="s">
        <v>10</v>
      </c>
      <c r="D19" s="26" t="s">
        <v>29</v>
      </c>
      <c r="E19" s="25" t="s">
        <v>30</v>
      </c>
      <c r="F19" s="27">
        <v>5390</v>
      </c>
      <c r="G19" s="27">
        <v>5360</v>
      </c>
      <c r="H19" s="27">
        <v>5329</v>
      </c>
      <c r="I19" s="27">
        <v>5298</v>
      </c>
      <c r="J19" s="27">
        <v>5268</v>
      </c>
      <c r="K19" s="27">
        <v>5237</v>
      </c>
      <c r="L19" s="27">
        <v>5206</v>
      </c>
      <c r="M19" s="27">
        <v>14097</v>
      </c>
      <c r="N19" s="39">
        <f t="shared" si="0"/>
        <v>51185</v>
      </c>
      <c r="O19" s="6"/>
    </row>
    <row r="20" spans="1:15" s="38" customFormat="1" ht="38.25">
      <c r="A20" s="25" t="s">
        <v>8</v>
      </c>
      <c r="B20" s="26" t="s">
        <v>9</v>
      </c>
      <c r="C20" s="25" t="s">
        <v>10</v>
      </c>
      <c r="D20" s="26" t="s">
        <v>31</v>
      </c>
      <c r="E20" s="25" t="s">
        <v>32</v>
      </c>
      <c r="F20" s="27">
        <v>7200</v>
      </c>
      <c r="G20" s="27">
        <v>7159</v>
      </c>
      <c r="H20" s="27">
        <v>7117</v>
      </c>
      <c r="I20" s="27">
        <v>7076</v>
      </c>
      <c r="J20" s="27">
        <v>7034</v>
      </c>
      <c r="K20" s="27">
        <v>6993</v>
      </c>
      <c r="L20" s="27">
        <v>6951</v>
      </c>
      <c r="M20" s="27">
        <v>3437</v>
      </c>
      <c r="N20" s="39">
        <f t="shared" si="0"/>
        <v>52967</v>
      </c>
      <c r="O20" s="6"/>
    </row>
    <row r="21" spans="1:15" s="38" customFormat="1" ht="38.25">
      <c r="A21" s="25" t="s">
        <v>8</v>
      </c>
      <c r="B21" s="26" t="s">
        <v>9</v>
      </c>
      <c r="C21" s="25" t="s">
        <v>10</v>
      </c>
      <c r="D21" s="26" t="s">
        <v>33</v>
      </c>
      <c r="E21" s="25" t="s">
        <v>34</v>
      </c>
      <c r="F21" s="27">
        <v>9893</v>
      </c>
      <c r="G21" s="27">
        <v>9839</v>
      </c>
      <c r="H21" s="27">
        <v>9785</v>
      </c>
      <c r="I21" s="27">
        <v>9731</v>
      </c>
      <c r="J21" s="27">
        <v>9677</v>
      </c>
      <c r="K21" s="27">
        <v>9623</v>
      </c>
      <c r="L21" s="27">
        <v>9568</v>
      </c>
      <c r="M21" s="27">
        <v>90368</v>
      </c>
      <c r="N21" s="39">
        <f t="shared" si="0"/>
        <v>158484</v>
      </c>
      <c r="O21" s="6"/>
    </row>
    <row r="22" spans="1:15" s="38" customFormat="1" ht="38.25">
      <c r="A22" s="25" t="s">
        <v>8</v>
      </c>
      <c r="B22" s="26" t="s">
        <v>9</v>
      </c>
      <c r="C22" s="25" t="s">
        <v>10</v>
      </c>
      <c r="D22" s="26" t="s">
        <v>35</v>
      </c>
      <c r="E22" s="25" t="s">
        <v>36</v>
      </c>
      <c r="F22" s="27">
        <v>1542</v>
      </c>
      <c r="G22" s="27">
        <v>1533</v>
      </c>
      <c r="H22" s="27">
        <v>1525</v>
      </c>
      <c r="I22" s="27">
        <v>1517</v>
      </c>
      <c r="J22" s="27">
        <v>1508</v>
      </c>
      <c r="K22" s="27">
        <v>1500</v>
      </c>
      <c r="L22" s="27">
        <v>1491</v>
      </c>
      <c r="M22" s="27">
        <v>14108</v>
      </c>
      <c r="N22" s="39">
        <f t="shared" si="0"/>
        <v>24724</v>
      </c>
      <c r="O22" s="6"/>
    </row>
    <row r="23" spans="1:15" s="38" customFormat="1" ht="38.25">
      <c r="A23" s="25" t="s">
        <v>8</v>
      </c>
      <c r="B23" s="26" t="s">
        <v>9</v>
      </c>
      <c r="C23" s="25" t="s">
        <v>10</v>
      </c>
      <c r="D23" s="26" t="s">
        <v>95</v>
      </c>
      <c r="E23" s="25" t="s">
        <v>37</v>
      </c>
      <c r="F23" s="27">
        <v>7499</v>
      </c>
      <c r="G23" s="27">
        <v>7434</v>
      </c>
      <c r="H23" s="27">
        <v>7369</v>
      </c>
      <c r="I23" s="27">
        <v>5484</v>
      </c>
      <c r="J23" s="27">
        <v>0</v>
      </c>
      <c r="K23" s="27">
        <v>0</v>
      </c>
      <c r="L23" s="27">
        <v>0</v>
      </c>
      <c r="M23" s="27">
        <v>0</v>
      </c>
      <c r="N23" s="39">
        <f t="shared" si="0"/>
        <v>27786</v>
      </c>
      <c r="O23" s="6"/>
    </row>
    <row r="24" spans="1:15" s="38" customFormat="1" ht="25.5">
      <c r="A24" s="25" t="s">
        <v>8</v>
      </c>
      <c r="B24" s="26" t="s">
        <v>9</v>
      </c>
      <c r="C24" s="25" t="s">
        <v>10</v>
      </c>
      <c r="D24" s="26" t="s">
        <v>38</v>
      </c>
      <c r="E24" s="25" t="s">
        <v>39</v>
      </c>
      <c r="F24" s="27">
        <v>2925</v>
      </c>
      <c r="G24" s="27">
        <v>2899</v>
      </c>
      <c r="H24" s="27">
        <v>2874</v>
      </c>
      <c r="I24" s="27">
        <v>2139</v>
      </c>
      <c r="J24" s="27">
        <v>0</v>
      </c>
      <c r="K24" s="27">
        <v>0</v>
      </c>
      <c r="L24" s="27">
        <v>0</v>
      </c>
      <c r="M24" s="27">
        <v>0</v>
      </c>
      <c r="N24" s="39">
        <f t="shared" si="0"/>
        <v>10837</v>
      </c>
      <c r="O24" s="6"/>
    </row>
    <row r="25" spans="1:15" s="38" customFormat="1" ht="38.25">
      <c r="A25" s="25" t="s">
        <v>8</v>
      </c>
      <c r="B25" s="26" t="s">
        <v>9</v>
      </c>
      <c r="C25" s="25" t="s">
        <v>10</v>
      </c>
      <c r="D25" s="26" t="s">
        <v>40</v>
      </c>
      <c r="E25" s="25" t="s">
        <v>41</v>
      </c>
      <c r="F25" s="27">
        <v>6125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9">
        <f t="shared" si="0"/>
        <v>6125</v>
      </c>
      <c r="O25" s="6"/>
    </row>
    <row r="26" spans="1:15" s="38" customFormat="1" ht="25.5">
      <c r="A26" s="25" t="s">
        <v>8</v>
      </c>
      <c r="B26" s="26" t="s">
        <v>9</v>
      </c>
      <c r="C26" s="25" t="s">
        <v>10</v>
      </c>
      <c r="D26" s="26" t="s">
        <v>42</v>
      </c>
      <c r="E26" s="25" t="s">
        <v>43</v>
      </c>
      <c r="F26" s="27">
        <v>8436</v>
      </c>
      <c r="G26" s="27">
        <v>8364</v>
      </c>
      <c r="H26" s="27">
        <v>8291</v>
      </c>
      <c r="I26" s="27">
        <v>8219</v>
      </c>
      <c r="J26" s="27">
        <v>4069</v>
      </c>
      <c r="K26" s="27">
        <v>0</v>
      </c>
      <c r="L26" s="27">
        <v>0</v>
      </c>
      <c r="M26" s="27">
        <v>0</v>
      </c>
      <c r="N26" s="39">
        <f t="shared" si="0"/>
        <v>37379</v>
      </c>
      <c r="O26" s="6"/>
    </row>
    <row r="27" spans="1:15" s="38" customFormat="1" ht="38.25">
      <c r="A27" s="25" t="s">
        <v>8</v>
      </c>
      <c r="B27" s="26" t="s">
        <v>9</v>
      </c>
      <c r="C27" s="25" t="s">
        <v>10</v>
      </c>
      <c r="D27" s="26" t="s">
        <v>44</v>
      </c>
      <c r="E27" s="25" t="s">
        <v>41</v>
      </c>
      <c r="F27" s="27">
        <v>13736</v>
      </c>
      <c r="G27" s="27">
        <v>13620</v>
      </c>
      <c r="H27" s="27">
        <v>13505</v>
      </c>
      <c r="I27" s="27">
        <v>13389</v>
      </c>
      <c r="J27" s="27">
        <v>13273</v>
      </c>
      <c r="K27" s="27">
        <v>13157</v>
      </c>
      <c r="L27" s="27">
        <v>6535</v>
      </c>
      <c r="M27" s="27">
        <v>0</v>
      </c>
      <c r="N27" s="39">
        <f t="shared" si="0"/>
        <v>87215</v>
      </c>
      <c r="O27" s="6"/>
    </row>
    <row r="28" spans="1:15" s="38" customFormat="1" ht="38.25">
      <c r="A28" s="25" t="s">
        <v>8</v>
      </c>
      <c r="B28" s="26" t="s">
        <v>9</v>
      </c>
      <c r="C28" s="25" t="s">
        <v>10</v>
      </c>
      <c r="D28" s="26" t="s">
        <v>45</v>
      </c>
      <c r="E28" s="25" t="s">
        <v>41</v>
      </c>
      <c r="F28" s="27">
        <v>2092</v>
      </c>
      <c r="G28" s="27">
        <v>2075</v>
      </c>
      <c r="H28" s="27">
        <v>2057</v>
      </c>
      <c r="I28" s="27">
        <v>2040</v>
      </c>
      <c r="J28" s="27">
        <v>2022</v>
      </c>
      <c r="K28" s="27">
        <v>2005</v>
      </c>
      <c r="L28" s="27">
        <v>1988</v>
      </c>
      <c r="M28" s="27">
        <v>1970</v>
      </c>
      <c r="N28" s="39">
        <f t="shared" si="0"/>
        <v>16249</v>
      </c>
      <c r="O28" s="6"/>
    </row>
    <row r="29" spans="1:15" s="38" customFormat="1" ht="25.5">
      <c r="A29" s="25" t="s">
        <v>8</v>
      </c>
      <c r="B29" s="26" t="s">
        <v>9</v>
      </c>
      <c r="C29" s="25" t="s">
        <v>10</v>
      </c>
      <c r="D29" s="26" t="s">
        <v>46</v>
      </c>
      <c r="E29" s="25" t="s">
        <v>47</v>
      </c>
      <c r="F29" s="27">
        <v>4118</v>
      </c>
      <c r="G29" s="27">
        <v>4083</v>
      </c>
      <c r="H29" s="27">
        <v>4047</v>
      </c>
      <c r="I29" s="27">
        <v>4012</v>
      </c>
      <c r="J29" s="27">
        <v>1982</v>
      </c>
      <c r="K29" s="27">
        <v>0</v>
      </c>
      <c r="L29" s="27">
        <v>0</v>
      </c>
      <c r="M29" s="27">
        <v>0</v>
      </c>
      <c r="N29" s="39">
        <f t="shared" si="0"/>
        <v>18242</v>
      </c>
      <c r="O29" s="6"/>
    </row>
    <row r="30" spans="1:15" s="38" customFormat="1" ht="38.25">
      <c r="A30" s="25" t="s">
        <v>8</v>
      </c>
      <c r="B30" s="26" t="s">
        <v>9</v>
      </c>
      <c r="C30" s="25" t="s">
        <v>10</v>
      </c>
      <c r="D30" s="26" t="s">
        <v>48</v>
      </c>
      <c r="E30" s="25" t="s">
        <v>47</v>
      </c>
      <c r="F30" s="27">
        <v>13276</v>
      </c>
      <c r="G30" s="27">
        <v>13172</v>
      </c>
      <c r="H30" s="27">
        <v>13068</v>
      </c>
      <c r="I30" s="27">
        <v>12964</v>
      </c>
      <c r="J30" s="27">
        <v>12860</v>
      </c>
      <c r="K30" s="27">
        <v>12756</v>
      </c>
      <c r="L30" s="27">
        <v>12653</v>
      </c>
      <c r="M30" s="27">
        <v>100417</v>
      </c>
      <c r="N30" s="39">
        <f t="shared" si="0"/>
        <v>191166</v>
      </c>
      <c r="O30" s="6"/>
    </row>
    <row r="31" spans="1:15" s="38" customFormat="1" ht="63.75">
      <c r="A31" s="25" t="s">
        <v>8</v>
      </c>
      <c r="B31" s="26" t="s">
        <v>9</v>
      </c>
      <c r="C31" s="25" t="s">
        <v>10</v>
      </c>
      <c r="D31" s="26" t="s">
        <v>49</v>
      </c>
      <c r="E31" s="25" t="s">
        <v>50</v>
      </c>
      <c r="F31" s="27">
        <v>15164</v>
      </c>
      <c r="G31" s="27">
        <v>15040</v>
      </c>
      <c r="H31" s="27">
        <v>14916</v>
      </c>
      <c r="I31" s="27">
        <v>14792</v>
      </c>
      <c r="J31" s="27">
        <v>14668</v>
      </c>
      <c r="K31" s="27">
        <v>14544</v>
      </c>
      <c r="L31" s="27">
        <v>14420</v>
      </c>
      <c r="M31" s="27">
        <v>39014</v>
      </c>
      <c r="N31" s="39">
        <f t="shared" si="0"/>
        <v>142558</v>
      </c>
      <c r="O31" s="6"/>
    </row>
    <row r="32" spans="1:15" s="38" customFormat="1" ht="39" customHeight="1">
      <c r="A32" s="25" t="s">
        <v>8</v>
      </c>
      <c r="B32" s="26" t="s">
        <v>9</v>
      </c>
      <c r="C32" s="25" t="s">
        <v>10</v>
      </c>
      <c r="D32" s="26" t="s">
        <v>51</v>
      </c>
      <c r="E32" s="25" t="s">
        <v>52</v>
      </c>
      <c r="F32" s="27">
        <v>7053</v>
      </c>
      <c r="G32" s="27">
        <v>6993</v>
      </c>
      <c r="H32" s="27">
        <v>6933</v>
      </c>
      <c r="I32" s="27">
        <v>6872</v>
      </c>
      <c r="J32" s="27">
        <v>5096</v>
      </c>
      <c r="K32" s="27">
        <v>0</v>
      </c>
      <c r="L32" s="27">
        <v>0</v>
      </c>
      <c r="M32" s="27">
        <v>0</v>
      </c>
      <c r="N32" s="39">
        <f t="shared" si="0"/>
        <v>32947</v>
      </c>
      <c r="O32" s="6"/>
    </row>
    <row r="33" spans="1:21" s="38" customFormat="1" ht="38.25">
      <c r="A33" s="25" t="s">
        <v>8</v>
      </c>
      <c r="B33" s="26" t="s">
        <v>9</v>
      </c>
      <c r="C33" s="25" t="s">
        <v>10</v>
      </c>
      <c r="D33" s="26" t="s">
        <v>53</v>
      </c>
      <c r="E33" s="25" t="s">
        <v>54</v>
      </c>
      <c r="F33" s="27">
        <v>11099</v>
      </c>
      <c r="G33" s="27">
        <v>11012</v>
      </c>
      <c r="H33" s="27">
        <v>10925</v>
      </c>
      <c r="I33" s="27">
        <v>10838</v>
      </c>
      <c r="J33" s="27">
        <v>10751</v>
      </c>
      <c r="K33" s="27">
        <v>10664</v>
      </c>
      <c r="L33" s="27">
        <v>10578</v>
      </c>
      <c r="M33" s="27">
        <v>83949</v>
      </c>
      <c r="N33" s="39">
        <f t="shared" si="0"/>
        <v>159816</v>
      </c>
      <c r="O33" s="6"/>
    </row>
    <row r="34" spans="1:21" s="38" customFormat="1" ht="102">
      <c r="A34" s="25" t="s">
        <v>8</v>
      </c>
      <c r="B34" s="26" t="s">
        <v>9</v>
      </c>
      <c r="C34" s="25" t="s">
        <v>55</v>
      </c>
      <c r="D34" s="26" t="s">
        <v>82</v>
      </c>
      <c r="E34" s="25" t="s">
        <v>56</v>
      </c>
      <c r="F34" s="27">
        <v>14630</v>
      </c>
      <c r="G34" s="27">
        <v>14547</v>
      </c>
      <c r="H34" s="27">
        <v>14465</v>
      </c>
      <c r="I34" s="27">
        <v>14382</v>
      </c>
      <c r="J34" s="27">
        <v>14300</v>
      </c>
      <c r="K34" s="27">
        <v>14217</v>
      </c>
      <c r="L34" s="27">
        <v>14135</v>
      </c>
      <c r="M34" s="27">
        <v>127434</v>
      </c>
      <c r="N34" s="39">
        <f t="shared" si="0"/>
        <v>228110</v>
      </c>
      <c r="O34" s="6"/>
    </row>
    <row r="35" spans="1:21" s="7" customFormat="1" ht="52.5" customHeight="1">
      <c r="A35" s="25" t="s">
        <v>8</v>
      </c>
      <c r="B35" s="26" t="s">
        <v>9</v>
      </c>
      <c r="C35" s="25" t="s">
        <v>55</v>
      </c>
      <c r="D35" s="26" t="s">
        <v>57</v>
      </c>
      <c r="E35" s="25" t="s">
        <v>56</v>
      </c>
      <c r="F35" s="27">
        <v>4212</v>
      </c>
      <c r="G35" s="27">
        <v>4187</v>
      </c>
      <c r="H35" s="27">
        <v>4162</v>
      </c>
      <c r="I35" s="27">
        <v>4137</v>
      </c>
      <c r="J35" s="27">
        <v>4112</v>
      </c>
      <c r="K35" s="27">
        <v>4087</v>
      </c>
      <c r="L35" s="27">
        <v>4062</v>
      </c>
      <c r="M35" s="27">
        <v>1011</v>
      </c>
      <c r="N35" s="39">
        <f t="shared" si="0"/>
        <v>29970</v>
      </c>
      <c r="O35" s="6"/>
    </row>
    <row r="36" spans="1:21" s="7" customFormat="1" ht="25.5">
      <c r="A36" s="25" t="s">
        <v>8</v>
      </c>
      <c r="B36" s="26" t="s">
        <v>9</v>
      </c>
      <c r="C36" s="25" t="s">
        <v>55</v>
      </c>
      <c r="D36" s="26" t="s">
        <v>58</v>
      </c>
      <c r="E36" s="25" t="s">
        <v>59</v>
      </c>
      <c r="F36" s="27">
        <v>6107</v>
      </c>
      <c r="G36" s="27">
        <v>6072</v>
      </c>
      <c r="H36" s="27">
        <v>6038</v>
      </c>
      <c r="I36" s="27">
        <v>6004</v>
      </c>
      <c r="J36" s="27">
        <v>5969</v>
      </c>
      <c r="K36" s="27">
        <v>5935</v>
      </c>
      <c r="L36" s="27">
        <v>5901</v>
      </c>
      <c r="M36" s="27">
        <v>55727</v>
      </c>
      <c r="N36" s="39">
        <f t="shared" si="0"/>
        <v>97753</v>
      </c>
      <c r="O36" s="6"/>
    </row>
    <row r="37" spans="1:21" s="7" customFormat="1" ht="51">
      <c r="A37" s="25" t="s">
        <v>8</v>
      </c>
      <c r="B37" s="26" t="s">
        <v>9</v>
      </c>
      <c r="C37" s="25" t="s">
        <v>55</v>
      </c>
      <c r="D37" s="26" t="s">
        <v>60</v>
      </c>
      <c r="E37" s="25" t="s">
        <v>61</v>
      </c>
      <c r="F37" s="27">
        <v>23889</v>
      </c>
      <c r="G37" s="27">
        <v>23792</v>
      </c>
      <c r="H37" s="27">
        <v>23695</v>
      </c>
      <c r="I37" s="27">
        <v>23597</v>
      </c>
      <c r="J37" s="27">
        <v>5884</v>
      </c>
      <c r="K37" s="27">
        <v>0</v>
      </c>
      <c r="L37" s="27">
        <v>0</v>
      </c>
      <c r="M37" s="27">
        <v>0</v>
      </c>
      <c r="N37" s="39">
        <f t="shared" si="0"/>
        <v>100857</v>
      </c>
      <c r="O37" s="6"/>
    </row>
    <row r="38" spans="1:21" s="7" customFormat="1" ht="25.5">
      <c r="A38" s="25" t="s">
        <v>8</v>
      </c>
      <c r="B38" s="26" t="s">
        <v>9</v>
      </c>
      <c r="C38" s="25" t="s">
        <v>55</v>
      </c>
      <c r="D38" s="26" t="s">
        <v>62</v>
      </c>
      <c r="E38" s="25" t="s">
        <v>63</v>
      </c>
      <c r="F38" s="27">
        <v>3387</v>
      </c>
      <c r="G38" s="27">
        <v>3367</v>
      </c>
      <c r="H38" s="27">
        <v>3347</v>
      </c>
      <c r="I38" s="27">
        <v>3327</v>
      </c>
      <c r="J38" s="27">
        <v>3307</v>
      </c>
      <c r="K38" s="27">
        <v>3287</v>
      </c>
      <c r="L38" s="27">
        <v>3267</v>
      </c>
      <c r="M38" s="27">
        <v>1625</v>
      </c>
      <c r="N38" s="39">
        <f t="shared" si="0"/>
        <v>24914</v>
      </c>
      <c r="O38" s="6"/>
    </row>
    <row r="39" spans="1:21" s="7" customFormat="1" ht="38.25">
      <c r="A39" s="25" t="s">
        <v>8</v>
      </c>
      <c r="B39" s="26" t="s">
        <v>9</v>
      </c>
      <c r="C39" s="25" t="s">
        <v>55</v>
      </c>
      <c r="D39" s="26" t="s">
        <v>64</v>
      </c>
      <c r="E39" s="25" t="s">
        <v>65</v>
      </c>
      <c r="F39" s="27">
        <v>5248</v>
      </c>
      <c r="G39" s="27">
        <v>5218</v>
      </c>
      <c r="H39" s="27">
        <v>5189</v>
      </c>
      <c r="I39" s="27">
        <v>5159</v>
      </c>
      <c r="J39" s="27">
        <v>5130</v>
      </c>
      <c r="K39" s="27">
        <v>5101</v>
      </c>
      <c r="L39" s="27">
        <v>5071</v>
      </c>
      <c r="M39" s="27">
        <v>51489</v>
      </c>
      <c r="N39" s="39">
        <f t="shared" si="0"/>
        <v>87605</v>
      </c>
      <c r="O39" s="6"/>
    </row>
    <row r="40" spans="1:21" s="7" customFormat="1" ht="27.75" customHeight="1">
      <c r="A40" s="25" t="s">
        <v>8</v>
      </c>
      <c r="B40" s="26" t="s">
        <v>9</v>
      </c>
      <c r="C40" s="25" t="s">
        <v>55</v>
      </c>
      <c r="D40" s="26" t="s">
        <v>66</v>
      </c>
      <c r="E40" s="25" t="s">
        <v>65</v>
      </c>
      <c r="F40" s="27">
        <v>3692</v>
      </c>
      <c r="G40" s="27">
        <v>3670</v>
      </c>
      <c r="H40" s="27">
        <v>3648</v>
      </c>
      <c r="I40" s="27">
        <v>3626</v>
      </c>
      <c r="J40" s="27">
        <v>3605</v>
      </c>
      <c r="K40" s="27">
        <v>3583</v>
      </c>
      <c r="L40" s="27">
        <v>3561</v>
      </c>
      <c r="M40" s="27">
        <v>1772</v>
      </c>
      <c r="N40" s="39">
        <f t="shared" si="0"/>
        <v>27157</v>
      </c>
      <c r="O40" s="6"/>
    </row>
    <row r="41" spans="1:21" s="7" customFormat="1" ht="51.75" customHeight="1">
      <c r="A41" s="25" t="s">
        <v>8</v>
      </c>
      <c r="B41" s="26" t="s">
        <v>9</v>
      </c>
      <c r="C41" s="25" t="s">
        <v>55</v>
      </c>
      <c r="D41" s="29" t="s">
        <v>77</v>
      </c>
      <c r="E41" s="25" t="s">
        <v>76</v>
      </c>
      <c r="F41" s="27">
        <v>7030</v>
      </c>
      <c r="G41" s="27">
        <v>6991</v>
      </c>
      <c r="H41" s="27">
        <v>6952</v>
      </c>
      <c r="I41" s="27">
        <v>6913</v>
      </c>
      <c r="J41" s="27">
        <v>6873</v>
      </c>
      <c r="K41" s="27">
        <v>6834</v>
      </c>
      <c r="L41" s="27">
        <v>6795</v>
      </c>
      <c r="M41" s="27">
        <v>75327</v>
      </c>
      <c r="N41" s="39">
        <f t="shared" si="0"/>
        <v>123715</v>
      </c>
      <c r="O41" s="6"/>
    </row>
    <row r="42" spans="1:21" s="7" customFormat="1" ht="27" customHeight="1">
      <c r="A42" s="25" t="s">
        <v>8</v>
      </c>
      <c r="B42" s="26" t="s">
        <v>9</v>
      </c>
      <c r="C42" s="25" t="s">
        <v>55</v>
      </c>
      <c r="D42" s="26" t="s">
        <v>78</v>
      </c>
      <c r="E42" s="25" t="s">
        <v>76</v>
      </c>
      <c r="F42" s="27">
        <v>10309</v>
      </c>
      <c r="G42" s="27">
        <v>10252</v>
      </c>
      <c r="H42" s="27">
        <v>10195</v>
      </c>
      <c r="I42" s="27">
        <v>10137</v>
      </c>
      <c r="J42" s="27">
        <v>10080</v>
      </c>
      <c r="K42" s="27">
        <v>10022</v>
      </c>
      <c r="L42" s="27">
        <v>9965</v>
      </c>
      <c r="M42" s="27">
        <v>110464</v>
      </c>
      <c r="N42" s="39">
        <f t="shared" si="0"/>
        <v>181424</v>
      </c>
      <c r="O42" s="6"/>
      <c r="U42" s="21"/>
    </row>
    <row r="43" spans="1:21" s="7" customFormat="1" ht="49.5" customHeight="1">
      <c r="A43" s="25" t="s">
        <v>8</v>
      </c>
      <c r="B43" s="26" t="s">
        <v>9</v>
      </c>
      <c r="C43" s="25" t="s">
        <v>55</v>
      </c>
      <c r="D43" s="29" t="s">
        <v>88</v>
      </c>
      <c r="E43" s="25" t="s">
        <v>87</v>
      </c>
      <c r="F43" s="27">
        <v>23635</v>
      </c>
      <c r="G43" s="27">
        <v>23493</v>
      </c>
      <c r="H43" s="27">
        <v>23352</v>
      </c>
      <c r="I43" s="27">
        <v>23210</v>
      </c>
      <c r="J43" s="27">
        <v>23069</v>
      </c>
      <c r="K43" s="27">
        <v>22928</v>
      </c>
      <c r="L43" s="27">
        <v>5710</v>
      </c>
      <c r="M43" s="27">
        <v>0</v>
      </c>
      <c r="N43" s="39">
        <f t="shared" si="0"/>
        <v>145397</v>
      </c>
      <c r="O43" s="6"/>
      <c r="U43" s="21"/>
    </row>
    <row r="44" spans="1:21" s="7" customFormat="1" ht="45.75" customHeight="1">
      <c r="A44" s="25" t="s">
        <v>8</v>
      </c>
      <c r="B44" s="26" t="s">
        <v>9</v>
      </c>
      <c r="C44" s="25" t="s">
        <v>55</v>
      </c>
      <c r="D44" s="30" t="s">
        <v>83</v>
      </c>
      <c r="E44" s="31" t="s">
        <v>87</v>
      </c>
      <c r="F44" s="30">
        <v>10659</v>
      </c>
      <c r="G44" s="30">
        <v>10595</v>
      </c>
      <c r="H44" s="30">
        <v>10531</v>
      </c>
      <c r="I44" s="30">
        <v>10468</v>
      </c>
      <c r="J44" s="30">
        <v>10404</v>
      </c>
      <c r="K44" s="27">
        <v>10340</v>
      </c>
      <c r="L44" s="27">
        <v>0</v>
      </c>
      <c r="M44" s="27">
        <v>0</v>
      </c>
      <c r="N44" s="39">
        <f t="shared" si="0"/>
        <v>62997</v>
      </c>
      <c r="O44" s="6"/>
      <c r="U44" s="21"/>
    </row>
    <row r="45" spans="1:21" s="7" customFormat="1" ht="39.75" customHeight="1">
      <c r="A45" s="25" t="s">
        <v>8</v>
      </c>
      <c r="B45" s="26" t="s">
        <v>9</v>
      </c>
      <c r="C45" s="25" t="s">
        <v>55</v>
      </c>
      <c r="D45" s="32" t="s">
        <v>84</v>
      </c>
      <c r="E45" s="31" t="s">
        <v>89</v>
      </c>
      <c r="F45" s="30">
        <v>3587</v>
      </c>
      <c r="G45" s="30">
        <v>3588</v>
      </c>
      <c r="H45" s="30">
        <v>3567</v>
      </c>
      <c r="I45" s="30">
        <v>3546</v>
      </c>
      <c r="J45" s="30">
        <v>3525</v>
      </c>
      <c r="K45" s="27">
        <v>3503</v>
      </c>
      <c r="L45" s="27">
        <v>3482</v>
      </c>
      <c r="M45" s="27">
        <v>8613</v>
      </c>
      <c r="N45" s="39">
        <f t="shared" si="0"/>
        <v>33411</v>
      </c>
      <c r="O45" s="6"/>
      <c r="U45" s="21"/>
    </row>
    <row r="46" spans="1:21" s="7" customFormat="1" ht="28.5" customHeight="1">
      <c r="A46" s="25" t="s">
        <v>8</v>
      </c>
      <c r="B46" s="26" t="s">
        <v>9</v>
      </c>
      <c r="C46" s="25" t="s">
        <v>55</v>
      </c>
      <c r="D46" s="32" t="s">
        <v>85</v>
      </c>
      <c r="E46" s="31" t="s">
        <v>89</v>
      </c>
      <c r="F46" s="30">
        <v>5215</v>
      </c>
      <c r="G46" s="30">
        <v>5192</v>
      </c>
      <c r="H46" s="30">
        <v>5161</v>
      </c>
      <c r="I46" s="30">
        <v>5129</v>
      </c>
      <c r="J46" s="30">
        <v>5098</v>
      </c>
      <c r="K46" s="27">
        <v>5067</v>
      </c>
      <c r="L46" s="27">
        <v>2522</v>
      </c>
      <c r="M46" s="27">
        <v>0</v>
      </c>
      <c r="N46" s="39">
        <f t="shared" si="0"/>
        <v>33384</v>
      </c>
      <c r="O46" s="6"/>
      <c r="U46" s="21"/>
    </row>
    <row r="47" spans="1:21" s="7" customFormat="1" ht="28.5" customHeight="1">
      <c r="A47" s="25" t="s">
        <v>8</v>
      </c>
      <c r="B47" s="26" t="s">
        <v>9</v>
      </c>
      <c r="C47" s="25" t="s">
        <v>55</v>
      </c>
      <c r="D47" s="32" t="s">
        <v>86</v>
      </c>
      <c r="E47" s="31" t="s">
        <v>89</v>
      </c>
      <c r="F47" s="30">
        <v>21490</v>
      </c>
      <c r="G47" s="30">
        <v>21362</v>
      </c>
      <c r="H47" s="30">
        <v>21232</v>
      </c>
      <c r="I47" s="30">
        <v>21102</v>
      </c>
      <c r="J47" s="30">
        <v>10502</v>
      </c>
      <c r="K47" s="27">
        <v>0</v>
      </c>
      <c r="L47" s="27">
        <v>0</v>
      </c>
      <c r="M47" s="27">
        <v>0</v>
      </c>
      <c r="N47" s="39">
        <f t="shared" si="0"/>
        <v>95688</v>
      </c>
      <c r="O47" s="6"/>
      <c r="U47" s="21"/>
    </row>
    <row r="48" spans="1:21" s="7" customFormat="1" ht="28.5" customHeight="1">
      <c r="A48" s="25" t="s">
        <v>8</v>
      </c>
      <c r="B48" s="26" t="s">
        <v>9</v>
      </c>
      <c r="C48" s="25" t="s">
        <v>55</v>
      </c>
      <c r="D48" s="32" t="s">
        <v>92</v>
      </c>
      <c r="E48" s="31" t="s">
        <v>93</v>
      </c>
      <c r="F48" s="30">
        <v>7936</v>
      </c>
      <c r="G48" s="30">
        <v>10158</v>
      </c>
      <c r="H48" s="30">
        <v>10102</v>
      </c>
      <c r="I48" s="30">
        <v>10045</v>
      </c>
      <c r="J48" s="30">
        <v>9988</v>
      </c>
      <c r="K48" s="27">
        <v>9932</v>
      </c>
      <c r="L48" s="27">
        <v>9875</v>
      </c>
      <c r="M48" s="27">
        <v>118662</v>
      </c>
      <c r="N48" s="39">
        <f t="shared" si="0"/>
        <v>186698</v>
      </c>
      <c r="O48" s="6"/>
      <c r="U48" s="21"/>
    </row>
    <row r="49" spans="1:21" s="7" customFormat="1" ht="28.5" customHeight="1">
      <c r="A49" s="25" t="s">
        <v>8</v>
      </c>
      <c r="B49" s="26" t="s">
        <v>9</v>
      </c>
      <c r="C49" s="25" t="s">
        <v>55</v>
      </c>
      <c r="D49" s="32" t="s">
        <v>90</v>
      </c>
      <c r="E49" s="31" t="s">
        <v>102</v>
      </c>
      <c r="F49" s="30">
        <v>4911</v>
      </c>
      <c r="G49" s="30">
        <v>9055</v>
      </c>
      <c r="H49" s="30">
        <v>9003</v>
      </c>
      <c r="I49" s="30">
        <v>8952</v>
      </c>
      <c r="J49" s="30">
        <v>8900</v>
      </c>
      <c r="K49" s="27">
        <v>8848</v>
      </c>
      <c r="L49" s="27">
        <v>8796</v>
      </c>
      <c r="M49" s="27">
        <v>64313</v>
      </c>
      <c r="N49" s="39">
        <f t="shared" si="0"/>
        <v>122778</v>
      </c>
      <c r="O49" s="6"/>
      <c r="U49" s="21"/>
    </row>
    <row r="50" spans="1:21" s="7" customFormat="1" ht="28.5" customHeight="1">
      <c r="A50" s="25" t="s">
        <v>8</v>
      </c>
      <c r="B50" s="26" t="s">
        <v>9</v>
      </c>
      <c r="C50" s="25" t="s">
        <v>55</v>
      </c>
      <c r="D50" s="32" t="s">
        <v>91</v>
      </c>
      <c r="E50" s="31" t="s">
        <v>102</v>
      </c>
      <c r="F50" s="30">
        <v>2415</v>
      </c>
      <c r="G50" s="30">
        <v>4453</v>
      </c>
      <c r="H50" s="30">
        <v>4427</v>
      </c>
      <c r="I50" s="30">
        <v>4402</v>
      </c>
      <c r="J50" s="30">
        <v>4376</v>
      </c>
      <c r="K50" s="27">
        <v>4351</v>
      </c>
      <c r="L50" s="27">
        <v>4325</v>
      </c>
      <c r="M50" s="27">
        <v>31626</v>
      </c>
      <c r="N50" s="39">
        <f t="shared" si="0"/>
        <v>60375</v>
      </c>
      <c r="O50" s="6"/>
      <c r="U50" s="21"/>
    </row>
    <row r="51" spans="1:21" s="7" customFormat="1" ht="28.5" customHeight="1">
      <c r="A51" s="25" t="s">
        <v>8</v>
      </c>
      <c r="B51" s="26" t="s">
        <v>9</v>
      </c>
      <c r="C51" s="25" t="s">
        <v>55</v>
      </c>
      <c r="D51" s="32" t="s">
        <v>94</v>
      </c>
      <c r="E51" s="31" t="s">
        <v>101</v>
      </c>
      <c r="F51" s="46">
        <v>2230.1311999999998</v>
      </c>
      <c r="G51" s="46">
        <v>4027.9528</v>
      </c>
      <c r="H51" s="46">
        <v>4005.5335999999998</v>
      </c>
      <c r="I51" s="46">
        <v>3983.1143999999999</v>
      </c>
      <c r="J51" s="46">
        <v>3960.6952000000001</v>
      </c>
      <c r="K51" s="27">
        <v>3938.2759999999998</v>
      </c>
      <c r="L51" s="27">
        <v>3916</v>
      </c>
      <c r="M51" s="27">
        <v>47962</v>
      </c>
      <c r="N51" s="39">
        <f t="shared" si="0"/>
        <v>74023.703199999989</v>
      </c>
      <c r="O51" s="6"/>
      <c r="U51" s="21"/>
    </row>
    <row r="52" spans="1:21" s="7" customFormat="1" ht="38.25">
      <c r="A52" s="25" t="s">
        <v>8</v>
      </c>
      <c r="B52" s="26" t="s">
        <v>9</v>
      </c>
      <c r="C52" s="25" t="s">
        <v>55</v>
      </c>
      <c r="D52" s="32" t="s">
        <v>99</v>
      </c>
      <c r="E52" s="31" t="s">
        <v>97</v>
      </c>
      <c r="F52" s="46">
        <v>2227.66</v>
      </c>
      <c r="G52" s="46">
        <v>66264.9804</v>
      </c>
      <c r="H52" s="46">
        <v>65908.554799999998</v>
      </c>
      <c r="I52" s="46">
        <v>65552.129199999996</v>
      </c>
      <c r="J52" s="46">
        <v>65195.703600000001</v>
      </c>
      <c r="K52" s="27">
        <v>64839.277999999998</v>
      </c>
      <c r="L52" s="27">
        <v>64482.852400000003</v>
      </c>
      <c r="M52" s="27">
        <v>1157453</v>
      </c>
      <c r="N52" s="39">
        <f t="shared" ref="N52:N58" si="1">SUM(F52:M52)</f>
        <v>1551924.1584000001</v>
      </c>
      <c r="O52" s="6"/>
      <c r="U52" s="21"/>
    </row>
    <row r="53" spans="1:21" s="7" customFormat="1" ht="28.5" customHeight="1">
      <c r="A53" s="25" t="s">
        <v>8</v>
      </c>
      <c r="B53" s="26" t="s">
        <v>9</v>
      </c>
      <c r="C53" s="25" t="s">
        <v>55</v>
      </c>
      <c r="D53" s="32" t="s">
        <v>98</v>
      </c>
      <c r="E53" s="31" t="s">
        <v>97</v>
      </c>
      <c r="F53" s="46">
        <v>429.34999999999997</v>
      </c>
      <c r="G53" s="46">
        <v>12771.638999999999</v>
      </c>
      <c r="H53" s="46">
        <v>12702.942999999999</v>
      </c>
      <c r="I53" s="46">
        <v>12634.246999999999</v>
      </c>
      <c r="J53" s="46">
        <v>12565.550999999999</v>
      </c>
      <c r="K53" s="27">
        <v>12496.855</v>
      </c>
      <c r="L53" s="27">
        <v>12428.159</v>
      </c>
      <c r="M53" s="27">
        <v>223083</v>
      </c>
      <c r="N53" s="39">
        <f t="shared" si="1"/>
        <v>299111.74400000001</v>
      </c>
      <c r="O53" s="6"/>
      <c r="U53" s="21"/>
    </row>
    <row r="54" spans="1:21" s="7" customFormat="1" ht="41.45" customHeight="1">
      <c r="A54" s="25" t="s">
        <v>8</v>
      </c>
      <c r="B54" s="26" t="s">
        <v>9</v>
      </c>
      <c r="C54" s="25" t="s">
        <v>55</v>
      </c>
      <c r="D54" s="32" t="s">
        <v>100</v>
      </c>
      <c r="E54" s="31" t="s">
        <v>97</v>
      </c>
      <c r="F54" s="46">
        <v>179.64499999999998</v>
      </c>
      <c r="G54" s="46">
        <v>5343.8013000000001</v>
      </c>
      <c r="H54" s="46">
        <v>5315.0581000000002</v>
      </c>
      <c r="I54" s="46">
        <v>5286.3149000000003</v>
      </c>
      <c r="J54" s="46">
        <v>5257.5717000000004</v>
      </c>
      <c r="K54" s="27">
        <v>5228.8284999999996</v>
      </c>
      <c r="L54" s="27">
        <v>5200.0852999999997</v>
      </c>
      <c r="M54" s="27">
        <v>93340.412700000001</v>
      </c>
      <c r="N54" s="39">
        <f t="shared" si="1"/>
        <v>125151.7175</v>
      </c>
      <c r="O54" s="6"/>
      <c r="U54" s="21"/>
    </row>
    <row r="55" spans="1:21" s="7" customFormat="1" ht="38.25">
      <c r="A55" s="25" t="s">
        <v>8</v>
      </c>
      <c r="B55" s="26" t="s">
        <v>9</v>
      </c>
      <c r="C55" s="25" t="s">
        <v>55</v>
      </c>
      <c r="D55" s="32" t="s">
        <v>104</v>
      </c>
      <c r="E55" s="31" t="s">
        <v>97</v>
      </c>
      <c r="F55" s="46">
        <v>27.125</v>
      </c>
      <c r="G55" s="46">
        <v>1856.4266</v>
      </c>
      <c r="H55" s="46">
        <v>1845.5642</v>
      </c>
      <c r="I55" s="46">
        <v>1834.7018</v>
      </c>
      <c r="J55" s="46">
        <v>1823.8394000000001</v>
      </c>
      <c r="K55" s="27">
        <v>1812.9770000000001</v>
      </c>
      <c r="L55" s="27">
        <v>1802.1145999999999</v>
      </c>
      <c r="M55" s="27">
        <v>7080</v>
      </c>
      <c r="N55" s="39">
        <f t="shared" si="1"/>
        <v>18082.748599999999</v>
      </c>
      <c r="O55" s="6"/>
      <c r="U55" s="21"/>
    </row>
    <row r="56" spans="1:21" s="7" customFormat="1" ht="28.5" customHeight="1">
      <c r="A56" s="25" t="s">
        <v>8</v>
      </c>
      <c r="B56" s="26" t="s">
        <v>9</v>
      </c>
      <c r="C56" s="25" t="s">
        <v>55</v>
      </c>
      <c r="D56" s="32" t="s">
        <v>105</v>
      </c>
      <c r="E56" s="31">
        <v>2018</v>
      </c>
      <c r="F56" s="46">
        <v>108.56045</v>
      </c>
      <c r="G56" s="46">
        <v>3094.05215</v>
      </c>
      <c r="H56" s="46">
        <v>3909.5875000000001</v>
      </c>
      <c r="I56" s="46">
        <v>3887.8874999999998</v>
      </c>
      <c r="J56" s="46">
        <v>3866.1875</v>
      </c>
      <c r="K56" s="27">
        <v>3844.4875000000002</v>
      </c>
      <c r="L56" s="27">
        <v>3822.7874999999999</v>
      </c>
      <c r="M56" s="27">
        <v>52116.431349999999</v>
      </c>
      <c r="N56" s="39">
        <f t="shared" si="1"/>
        <v>74649.981449999992</v>
      </c>
      <c r="O56" s="6"/>
      <c r="U56" s="21"/>
    </row>
    <row r="57" spans="1:21" s="7" customFormat="1" ht="76.5">
      <c r="A57" s="25" t="s">
        <v>8</v>
      </c>
      <c r="B57" s="26" t="s">
        <v>9</v>
      </c>
      <c r="C57" s="25" t="s">
        <v>55</v>
      </c>
      <c r="D57" s="32" t="s">
        <v>106</v>
      </c>
      <c r="E57" s="31">
        <v>2018</v>
      </c>
      <c r="F57" s="46">
        <v>228.625</v>
      </c>
      <c r="G57" s="46">
        <v>8297.0082999999995</v>
      </c>
      <c r="H57" s="46">
        <v>10677.7978</v>
      </c>
      <c r="I57" s="46">
        <v>10616.839400000001</v>
      </c>
      <c r="J57" s="46">
        <v>10555.880999999999</v>
      </c>
      <c r="K57" s="47">
        <v>10494.9226</v>
      </c>
      <c r="L57" s="47">
        <v>10433.9642</v>
      </c>
      <c r="M57" s="47">
        <f>'[1]Saist.+proc.2018'!$AC$57-61305</f>
        <v>93624.397999999957</v>
      </c>
      <c r="N57" s="39">
        <f t="shared" si="1"/>
        <v>154929.43629999994</v>
      </c>
      <c r="O57" s="6"/>
      <c r="U57" s="21"/>
    </row>
    <row r="58" spans="1:21" s="7" customFormat="1" ht="20.45" customHeight="1">
      <c r="A58" s="58"/>
      <c r="B58" s="48" t="s">
        <v>9</v>
      </c>
      <c r="C58" s="42" t="s">
        <v>55</v>
      </c>
      <c r="D58" s="43" t="s">
        <v>103</v>
      </c>
      <c r="E58" s="42" t="s">
        <v>97</v>
      </c>
      <c r="F58" s="44">
        <v>1056.72335</v>
      </c>
      <c r="G58" s="44">
        <v>12476.652699999999</v>
      </c>
      <c r="H58" s="44">
        <v>12409.0231</v>
      </c>
      <c r="I58" s="44">
        <v>12341.3935</v>
      </c>
      <c r="J58" s="44">
        <v>12273.7639</v>
      </c>
      <c r="K58" s="44">
        <v>12206.1343</v>
      </c>
      <c r="L58" s="44">
        <v>12138.504700000001</v>
      </c>
      <c r="M58" s="44">
        <f>'[1]Saist.+proc.2018'!$AC$79-74902</f>
        <v>202401.52054999996</v>
      </c>
      <c r="N58" s="45">
        <f t="shared" si="1"/>
        <v>277303.71609999996</v>
      </c>
      <c r="O58" s="6"/>
      <c r="U58" s="21"/>
    </row>
    <row r="59" spans="1:21">
      <c r="A59" s="33"/>
      <c r="B59" s="49" t="s">
        <v>67</v>
      </c>
      <c r="C59" s="33" t="s">
        <v>0</v>
      </c>
      <c r="D59" s="33" t="s">
        <v>0</v>
      </c>
      <c r="E59" s="33" t="s">
        <v>0</v>
      </c>
      <c r="F59" s="28">
        <f t="shared" ref="F59:M59" si="2">SUM(F8:F58)</f>
        <v>350423.81999999995</v>
      </c>
      <c r="G59" s="28">
        <f t="shared" si="2"/>
        <v>458353.51325000002</v>
      </c>
      <c r="H59" s="28">
        <f t="shared" si="2"/>
        <v>458836.06210000004</v>
      </c>
      <c r="I59" s="28">
        <f t="shared" si="2"/>
        <v>453509.62770000001</v>
      </c>
      <c r="J59" s="28">
        <f t="shared" si="2"/>
        <v>407305.19330000004</v>
      </c>
      <c r="K59" s="28">
        <f t="shared" si="2"/>
        <v>377462.75889999996</v>
      </c>
      <c r="L59" s="28">
        <f t="shared" si="2"/>
        <v>337416.46769999986</v>
      </c>
      <c r="M59" s="28">
        <f t="shared" si="2"/>
        <v>3315851.7626000005</v>
      </c>
      <c r="N59" s="39">
        <f>SUM(F59:M59)</f>
        <v>6159159.2055500001</v>
      </c>
      <c r="O59" s="6"/>
      <c r="P59" s="7"/>
      <c r="Q59" s="7"/>
    </row>
    <row r="60" spans="1:21" s="8" customFormat="1">
      <c r="A60" s="59"/>
      <c r="B60" s="34"/>
      <c r="C60" s="34"/>
      <c r="D60" s="34"/>
      <c r="E60" s="34"/>
      <c r="F60" s="35"/>
      <c r="G60" s="35"/>
      <c r="H60" s="35"/>
      <c r="I60" s="35"/>
      <c r="J60" s="35"/>
      <c r="K60" s="35"/>
      <c r="L60" s="35"/>
      <c r="M60" s="35"/>
      <c r="N60" s="40"/>
      <c r="O60" s="6"/>
      <c r="P60" s="7"/>
      <c r="Q60" s="7"/>
    </row>
    <row r="61" spans="1:21" s="8" customFormat="1" ht="38.25">
      <c r="A61" s="33" t="s">
        <v>68</v>
      </c>
      <c r="B61" s="36" t="s">
        <v>69</v>
      </c>
      <c r="C61" s="33" t="s">
        <v>70</v>
      </c>
      <c r="D61" s="36" t="s">
        <v>71</v>
      </c>
      <c r="E61" s="33" t="s">
        <v>72</v>
      </c>
      <c r="F61" s="27">
        <v>4493</v>
      </c>
      <c r="G61" s="27">
        <v>4493</v>
      </c>
      <c r="H61" s="27">
        <v>4493</v>
      </c>
      <c r="I61" s="27">
        <v>4493</v>
      </c>
      <c r="J61" s="27">
        <v>2248</v>
      </c>
      <c r="K61" s="27">
        <v>0</v>
      </c>
      <c r="L61" s="27"/>
      <c r="M61" s="27">
        <v>0</v>
      </c>
      <c r="N61" s="39">
        <f>SUM(F61:M61)</f>
        <v>20220</v>
      </c>
      <c r="O61" s="6"/>
      <c r="P61" s="7"/>
      <c r="Q61" s="7"/>
    </row>
    <row r="62" spans="1:21">
      <c r="A62" s="33"/>
      <c r="B62" s="50" t="s">
        <v>67</v>
      </c>
      <c r="C62" s="33" t="s">
        <v>0</v>
      </c>
      <c r="D62" s="33" t="s">
        <v>0</v>
      </c>
      <c r="E62" s="33" t="s">
        <v>0</v>
      </c>
      <c r="F62" s="28">
        <f t="shared" ref="F62:N62" si="3">SUM(F61:F61)</f>
        <v>4493</v>
      </c>
      <c r="G62" s="28">
        <f t="shared" si="3"/>
        <v>4493</v>
      </c>
      <c r="H62" s="28">
        <f t="shared" si="3"/>
        <v>4493</v>
      </c>
      <c r="I62" s="28">
        <f t="shared" si="3"/>
        <v>4493</v>
      </c>
      <c r="J62" s="28">
        <f t="shared" si="3"/>
        <v>2248</v>
      </c>
      <c r="K62" s="28">
        <f t="shared" si="3"/>
        <v>0</v>
      </c>
      <c r="L62" s="28">
        <f t="shared" si="3"/>
        <v>0</v>
      </c>
      <c r="M62" s="28">
        <f t="shared" si="3"/>
        <v>0</v>
      </c>
      <c r="N62" s="39">
        <f t="shared" si="3"/>
        <v>20220</v>
      </c>
    </row>
    <row r="63" spans="1:21" ht="25.5">
      <c r="A63" s="10"/>
      <c r="B63" s="51" t="s">
        <v>73</v>
      </c>
      <c r="C63" s="25" t="s">
        <v>0</v>
      </c>
      <c r="D63" s="25" t="s">
        <v>0</v>
      </c>
      <c r="E63" s="25" t="s">
        <v>0</v>
      </c>
      <c r="F63" s="60">
        <v>0</v>
      </c>
      <c r="G63" s="60">
        <v>0</v>
      </c>
      <c r="H63" s="60">
        <v>0</v>
      </c>
      <c r="I63" s="60">
        <v>0</v>
      </c>
      <c r="J63" s="60"/>
      <c r="K63" s="60"/>
      <c r="L63" s="60"/>
      <c r="M63" s="60">
        <v>0</v>
      </c>
      <c r="N63" s="39">
        <v>0</v>
      </c>
    </row>
    <row r="64" spans="1:21">
      <c r="A64" s="10"/>
      <c r="B64" s="11"/>
      <c r="C64" s="11"/>
      <c r="D64" s="11"/>
      <c r="E64" s="11"/>
      <c r="F64" s="9"/>
      <c r="G64" s="9"/>
      <c r="H64" s="9"/>
      <c r="I64" s="9"/>
      <c r="J64" s="9"/>
      <c r="K64" s="9"/>
      <c r="L64" s="9"/>
      <c r="M64" s="9"/>
      <c r="N64" s="53"/>
    </row>
    <row r="65" spans="1:15">
      <c r="A65" s="10"/>
      <c r="B65" s="51" t="s">
        <v>74</v>
      </c>
      <c r="C65" s="52"/>
      <c r="D65" s="52"/>
      <c r="E65" s="52"/>
      <c r="F65" s="28">
        <f t="shared" ref="F65:N65" si="4">F59+F62</f>
        <v>354916.81999999995</v>
      </c>
      <c r="G65" s="28">
        <f t="shared" si="4"/>
        <v>462846.51325000002</v>
      </c>
      <c r="H65" s="28">
        <f t="shared" si="4"/>
        <v>463329.06210000004</v>
      </c>
      <c r="I65" s="28">
        <f t="shared" si="4"/>
        <v>458002.62770000001</v>
      </c>
      <c r="J65" s="28">
        <f t="shared" si="4"/>
        <v>409553.19330000004</v>
      </c>
      <c r="K65" s="28">
        <f t="shared" si="4"/>
        <v>377462.75889999996</v>
      </c>
      <c r="L65" s="28">
        <f t="shared" si="4"/>
        <v>337416.46769999986</v>
      </c>
      <c r="M65" s="28">
        <f t="shared" si="4"/>
        <v>3315851.7626000005</v>
      </c>
      <c r="N65" s="39">
        <f t="shared" si="4"/>
        <v>6179379.2055500001</v>
      </c>
    </row>
    <row r="66" spans="1:15">
      <c r="A66" s="10"/>
      <c r="B66" s="12"/>
      <c r="C66" s="12"/>
      <c r="D66" s="12"/>
      <c r="E66" s="12"/>
      <c r="F66" s="9"/>
      <c r="G66" s="9"/>
      <c r="H66" s="9"/>
      <c r="I66" s="9"/>
      <c r="J66" s="9"/>
      <c r="K66" s="9"/>
      <c r="L66" s="9"/>
      <c r="M66" s="9"/>
      <c r="N66" s="53"/>
    </row>
    <row r="67" spans="1:15" ht="18.75" customHeight="1">
      <c r="A67" s="10"/>
      <c r="B67" s="72" t="s">
        <v>75</v>
      </c>
      <c r="C67" s="72"/>
      <c r="D67" s="72"/>
      <c r="E67" s="72"/>
      <c r="F67" s="55">
        <f>F65/$N69*100</f>
        <v>5.5901823472329433</v>
      </c>
      <c r="G67" s="55">
        <f t="shared" ref="G67:L67" si="5">G65/$N69*100</f>
        <v>7.290148739212948</v>
      </c>
      <c r="H67" s="55">
        <f t="shared" si="5"/>
        <v>7.2977492132140043</v>
      </c>
      <c r="I67" s="55">
        <f t="shared" si="5"/>
        <v>7.2138542330984547</v>
      </c>
      <c r="J67" s="55">
        <f t="shared" si="5"/>
        <v>6.4507425470524096</v>
      </c>
      <c r="K67" s="55">
        <f t="shared" si="5"/>
        <v>5.9452962853116524</v>
      </c>
      <c r="L67" s="55">
        <f t="shared" si="5"/>
        <v>5.3145398445817076</v>
      </c>
      <c r="M67" s="56" t="s">
        <v>0</v>
      </c>
      <c r="N67" s="57" t="s">
        <v>0</v>
      </c>
    </row>
    <row r="68" spans="1:15">
      <c r="A68" s="13"/>
      <c r="B68" s="14"/>
      <c r="C68" s="15"/>
      <c r="D68" s="15"/>
      <c r="E68" s="15"/>
      <c r="F68" s="54"/>
      <c r="G68" s="54"/>
      <c r="H68" s="54"/>
      <c r="I68" s="54"/>
      <c r="J68" s="54"/>
      <c r="K68" s="54"/>
      <c r="L68" s="54"/>
      <c r="M68" s="54"/>
      <c r="N68" s="41"/>
    </row>
    <row r="69" spans="1:15" ht="22.5" customHeight="1">
      <c r="A69" s="13"/>
      <c r="B69" s="22" t="s">
        <v>79</v>
      </c>
      <c r="C69"/>
      <c r="D69"/>
      <c r="E69" s="22" t="s">
        <v>80</v>
      </c>
      <c r="F69" s="16"/>
      <c r="G69" s="16"/>
      <c r="H69" s="16"/>
      <c r="I69" s="16"/>
      <c r="J69" s="16"/>
      <c r="K69" s="16"/>
      <c r="L69" s="16"/>
      <c r="M69" s="17"/>
      <c r="N69" s="37">
        <v>6348931</v>
      </c>
    </row>
    <row r="70" spans="1:15">
      <c r="A70" s="18"/>
      <c r="B70" s="19"/>
      <c r="C70" s="19"/>
      <c r="D70" s="19"/>
      <c r="E70" s="19"/>
      <c r="N70" s="1"/>
      <c r="O70" s="1"/>
    </row>
    <row r="71" spans="1:15">
      <c r="B71" s="20"/>
      <c r="C71" s="20"/>
      <c r="M71" s="1"/>
      <c r="N71" s="1"/>
      <c r="O71" s="1"/>
    </row>
    <row r="72" spans="1:15">
      <c r="M72" s="1"/>
      <c r="N72" s="1"/>
      <c r="O72" s="1"/>
    </row>
    <row r="73" spans="1:15">
      <c r="M73" s="1"/>
      <c r="N73" s="1"/>
      <c r="O73" s="1"/>
    </row>
  </sheetData>
  <sheetProtection selectLockedCells="1" selectUnlockedCells="1"/>
  <mergeCells count="12">
    <mergeCell ref="F6:N6"/>
    <mergeCell ref="B67:E67"/>
    <mergeCell ref="A6:A7"/>
    <mergeCell ref="B6:B7"/>
    <mergeCell ref="C6:C7"/>
    <mergeCell ref="D6:D7"/>
    <mergeCell ref="E6:E7"/>
    <mergeCell ref="A4:E4"/>
    <mergeCell ref="K1:N1"/>
    <mergeCell ref="K2:N2"/>
    <mergeCell ref="K3:N3"/>
    <mergeCell ref="A5:M5"/>
  </mergeCells>
  <pageMargins left="0.78740157480314965" right="0.78740157480314965" top="0.59055118110236227" bottom="0.39370078740157483" header="0.51181102362204722" footer="0.27559055118110237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idarzniece</cp:lastModifiedBy>
  <cp:lastPrinted>2018-05-23T05:25:49Z</cp:lastPrinted>
  <dcterms:created xsi:type="dcterms:W3CDTF">2016-01-18T08:48:36Z</dcterms:created>
  <dcterms:modified xsi:type="dcterms:W3CDTF">2018-06-19T12:20:00Z</dcterms:modified>
</cp:coreProperties>
</file>