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785" yWindow="-15" windowWidth="10545" windowHeight="10395"/>
  </bookViews>
  <sheets>
    <sheet name="Koriģēts 28,03,2014" sheetId="2" r:id="rId1"/>
  </sheets>
  <definedNames>
    <definedName name="_xlnm.Print_Area" localSheetId="0">'Koriģēts 28,03,2014'!$A$10:$D$86</definedName>
  </definedNames>
  <calcPr calcId="145621" iterateDelta="1E-4"/>
</workbook>
</file>

<file path=xl/calcChain.xml><?xml version="1.0" encoding="utf-8"?>
<calcChain xmlns="http://schemas.openxmlformats.org/spreadsheetml/2006/main">
  <c r="D63" i="2" l="1"/>
  <c r="D64" i="2" s="1"/>
  <c r="D47" i="2"/>
  <c r="D50" i="2" s="1"/>
  <c r="D54" i="2"/>
  <c r="D60" i="2"/>
  <c r="D58" i="2"/>
  <c r="D33" i="2"/>
  <c r="D18" i="2"/>
  <c r="D65" i="2" l="1"/>
  <c r="D49" i="2"/>
  <c r="D34" i="2"/>
  <c r="D36" i="2" s="1"/>
  <c r="D55" i="2"/>
  <c r="D20" i="2"/>
  <c r="D19" i="2"/>
  <c r="D23" i="2"/>
  <c r="D48" i="2"/>
  <c r="D38" i="2" l="1"/>
  <c r="D35" i="2"/>
  <c r="D26" i="2"/>
  <c r="D24" i="2"/>
  <c r="D41" i="2" l="1"/>
  <c r="D39" i="2"/>
  <c r="D51" i="2"/>
  <c r="D52" i="2"/>
  <c r="D28" i="2"/>
  <c r="D27" i="2"/>
  <c r="D42" i="2" l="1"/>
  <c r="D43" i="2"/>
  <c r="D29" i="2"/>
</calcChain>
</file>

<file path=xl/sharedStrings.xml><?xml version="1.0" encoding="utf-8"?>
<sst xmlns="http://schemas.openxmlformats.org/spreadsheetml/2006/main" count="184" uniqueCount="126">
  <si>
    <t>Nr.p.k.</t>
  </si>
  <si>
    <t>Materiāla un darba nosaukums, izmērs (mm)</t>
  </si>
  <si>
    <t>Mērvienība</t>
  </si>
  <si>
    <t>Apjomi</t>
  </si>
  <si>
    <t>Sienas</t>
  </si>
  <si>
    <t>1.</t>
  </si>
  <si>
    <t>Sienu stendu demontāža un montāža</t>
  </si>
  <si>
    <t>gb</t>
  </si>
  <si>
    <t>Sienu tīrīšana (balsinātās virsmas)</t>
  </si>
  <si>
    <r>
      <t>m</t>
    </r>
    <r>
      <rPr>
        <vertAlign val="superscript"/>
        <sz val="12"/>
        <color theme="1"/>
        <rFont val="Times New Roman"/>
        <family val="1"/>
        <charset val="186"/>
      </rPr>
      <t>2</t>
    </r>
  </si>
  <si>
    <t>3.</t>
  </si>
  <si>
    <t>Sienu remonts atsevišķās vietās</t>
  </si>
  <si>
    <t>4.</t>
  </si>
  <si>
    <t>5.</t>
  </si>
  <si>
    <t>Sienu  apmešana ar ģipša javu</t>
  </si>
  <si>
    <t>grunts</t>
  </si>
  <si>
    <t>l</t>
  </si>
  <si>
    <t>ROTBAND 30kg</t>
  </si>
  <si>
    <t>kg</t>
  </si>
  <si>
    <t xml:space="preserve"> stūrīši</t>
  </si>
  <si>
    <t>palīgmateriali</t>
  </si>
  <si>
    <t>kompl</t>
  </si>
  <si>
    <t>6.</t>
  </si>
  <si>
    <t>Sienu špaktelēšana</t>
  </si>
  <si>
    <t>7.</t>
  </si>
  <si>
    <t>Sienu gruntēšana un krāsošana</t>
  </si>
  <si>
    <t>krāsa</t>
  </si>
  <si>
    <t>tonēšana</t>
  </si>
  <si>
    <t>Griesti</t>
  </si>
  <si>
    <t>8.</t>
  </si>
  <si>
    <t>Grīdas</t>
  </si>
  <si>
    <t>9.</t>
  </si>
  <si>
    <t>m</t>
  </si>
  <si>
    <t>10.</t>
  </si>
  <si>
    <t>palīgmateriāli</t>
  </si>
  <si>
    <t>11.</t>
  </si>
  <si>
    <t>līme</t>
  </si>
  <si>
    <t>12.</t>
  </si>
  <si>
    <t>Kājlīšu montāža</t>
  </si>
  <si>
    <t>Durvis</t>
  </si>
  <si>
    <t>13.</t>
  </si>
  <si>
    <t>14.</t>
  </si>
  <si>
    <t>Durvju ailes ierīkošana, iekšējā un ārējā apdare</t>
  </si>
  <si>
    <t>15.</t>
  </si>
  <si>
    <t>Būvgružu izvēšana</t>
  </si>
  <si>
    <t>kontein.</t>
  </si>
  <si>
    <t>Elektrība</t>
  </si>
  <si>
    <t>16.</t>
  </si>
  <si>
    <t>17.</t>
  </si>
  <si>
    <t>Jaunas elektroinstalācijas montāža</t>
  </si>
  <si>
    <t>18.</t>
  </si>
  <si>
    <t>Elektro slēdžu montāža</t>
  </si>
  <si>
    <t>19.</t>
  </si>
  <si>
    <t>20.</t>
  </si>
  <si>
    <t>Elektro instalācijas sakārtošana un ierīkošana zem apmetuma</t>
  </si>
  <si>
    <t>21.</t>
  </si>
  <si>
    <t>Piekaramo griestu gaismekļi, un to montāža,(630x600x160)</t>
  </si>
  <si>
    <t>22.</t>
  </si>
  <si>
    <r>
      <t>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</si>
  <si>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t>Kāpņtelpas griestu un kāpņu laidu apaku tīrīšna(balsinātās virsmas)</t>
  </si>
  <si>
    <t>Kāpņtelpas griestu un kāpņu laidu apaku remonts atsevišķās vietās</t>
  </si>
  <si>
    <t>Kāpņtelpas griestu un kāpņu laidu apaku špaktelēšana</t>
  </si>
  <si>
    <t>gatavā smalkā špaktele</t>
  </si>
  <si>
    <t>gatavā smalkā špaktelea</t>
  </si>
  <si>
    <t xml:space="preserve">Kabeļu kanāla (40 x 60) ierīkošana virs apmetuma  </t>
  </si>
  <si>
    <t>Piekaramo griestu gaismekļi, un to montāža,(630x30x160)</t>
  </si>
  <si>
    <t>koka durvis 2100x960</t>
  </si>
  <si>
    <t xml:space="preserve">Durvju nomaiņa  </t>
  </si>
  <si>
    <t>pašizlīdz.java grīdām 5-30mm</t>
  </si>
  <si>
    <t xml:space="preserve">Pakāpienu un to podestu atīrīšna sagatavošana  epoksīda pārklājumu uzklāšnai </t>
  </si>
  <si>
    <t xml:space="preserve">Pakāpienu un to podestu daudzslānu epoksīda pārklājumu uzklāšna ar krāsainu smilš maisījumu  ieskaitot apmales </t>
  </si>
  <si>
    <t>Betona kājlīšu demontāža</t>
  </si>
  <si>
    <t>Linoleja līmēšana  telpas nr. 1-9;20;44;42</t>
  </si>
  <si>
    <t xml:space="preserve">Krāsotas koka kājlīstes  </t>
  </si>
  <si>
    <t>t.m.</t>
  </si>
  <si>
    <t>27.</t>
  </si>
  <si>
    <t>23.</t>
  </si>
  <si>
    <t>24.</t>
  </si>
  <si>
    <t>25.</t>
  </si>
  <si>
    <t>26.</t>
  </si>
  <si>
    <t>28.</t>
  </si>
  <si>
    <t>29.</t>
  </si>
  <si>
    <t>30.</t>
  </si>
  <si>
    <t>31.</t>
  </si>
  <si>
    <t xml:space="preserve">palīgmateriāli  ( nobeiguma līstes) </t>
  </si>
  <si>
    <t>Betona kājlītu atīrīšna sagatavošana  epoksīda pārklājumu uzklāšnai (salaidumu vietās ar sienu un dabīgām betona flīzēm)</t>
  </si>
  <si>
    <t xml:space="preserve">Betona kājlīstu  daudzslānu epoksīda pārklājumu uzklāšna ar krāsainu smilš maisījumu (salaidumu vietās ar sienu un dabīgām betona flīzēm) </t>
  </si>
  <si>
    <t>Grīdas seguma demontāža telpas nr.1-42,</t>
  </si>
  <si>
    <t>Grīdas izlīdzināšana  telpas nr.1-42</t>
  </si>
  <si>
    <t>TEHNISKĀ SPECIFIKĀCIJA</t>
  </si>
  <si>
    <t>Izpildot darbus, ievērot visus Latvijas Republikā spēkā esošajos normatīvajos aktos noteiktās tehniskās, sanitārās, vides aizsardzības, ugunsdrošības u.c.prasības</t>
  </si>
  <si>
    <t>Garantija materiāliem, iekārtām un izpildītajiem darbiem - ne mazāka kā 2 (divi) gadi.</t>
  </si>
  <si>
    <t>Kāpņtelpas griestu un kāpņu laidu apakšu  apmešana ar ģipša javu</t>
  </si>
  <si>
    <t>"Priekules vidusskolas 1.stāva vestibila un trepju telpas renovācija"</t>
  </si>
  <si>
    <t>2.</t>
  </si>
  <si>
    <t>Piekaramo griestu montāža  60x60</t>
  </si>
  <si>
    <t xml:space="preserve">  linolejs 33kl</t>
  </si>
  <si>
    <t>Nišu un ailes aizdarināšana ar riģipsi</t>
  </si>
  <si>
    <t xml:space="preserve">7.pielikums </t>
  </si>
  <si>
    <t>pie iepirkuma ar identifikācijas Nr.PNP2014/14</t>
  </si>
  <si>
    <t>nolikuma</t>
  </si>
  <si>
    <t>5.1.</t>
  </si>
  <si>
    <t>5.2.</t>
  </si>
  <si>
    <t>5.3.</t>
  </si>
  <si>
    <t>5.4.</t>
  </si>
  <si>
    <t>6.1.</t>
  </si>
  <si>
    <t>6.2.</t>
  </si>
  <si>
    <t>7.1.</t>
  </si>
  <si>
    <t>7.2.</t>
  </si>
  <si>
    <t>7.3.</t>
  </si>
  <si>
    <t>11.1.</t>
  </si>
  <si>
    <t>11.2.</t>
  </si>
  <si>
    <t>11.3.</t>
  </si>
  <si>
    <t>12.1.</t>
  </si>
  <si>
    <t>12.2.</t>
  </si>
  <si>
    <t>13.1.</t>
  </si>
  <si>
    <t>13.2.</t>
  </si>
  <si>
    <t>16.1.</t>
  </si>
  <si>
    <t>16.2.</t>
  </si>
  <si>
    <t>17.1.</t>
  </si>
  <si>
    <t>17.2.</t>
  </si>
  <si>
    <t>17.3.</t>
  </si>
  <si>
    <t>18.1.</t>
  </si>
  <si>
    <t>18.2.</t>
  </si>
  <si>
    <t>23.1.</t>
  </si>
  <si>
    <t>23.2.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</si>
</sst>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O\_x0000_\_x0000_\je\k\ts\ :"/>
    <numFmt numFmtId="165" formatCode="[$-419]General"/>
    <numFmt numFmtId="166" formatCode="[$-419]0.00"/>
  </numFmts>
  <fonts count="15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Helv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vertAlign val="superscript"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8" fillId="0" borderId="0"/>
    <xf numFmtId="165" fontId="9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0">
    <xf numFmtId="0" fontId="0" fillId="0" borderId="0" xfId="0"/>
    <xf numFmtId="0" fontId="1" fillId="0" borderId="0" xfId="0" applyFont="1"/>
    <xf numFmtId="0" fontId="4" fillId="0" borderId="0" xfId="0" applyFont="1"/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/>
    </xf>
    <xf numFmtId="165" fontId="6" fillId="3" borderId="8" xfId="4" applyFont="1" applyFill="1" applyBorder="1" applyAlignment="1">
      <alignment horizontal="center" vertical="top"/>
    </xf>
    <xf numFmtId="165" fontId="5" fillId="3" borderId="3" xfId="4" applyFont="1" applyFill="1" applyBorder="1" applyAlignment="1">
      <alignment horizontal="center" vertical="top" wrapText="1"/>
    </xf>
    <xf numFmtId="165" fontId="6" fillId="3" borderId="3" xfId="4" applyFont="1" applyFill="1" applyBorder="1" applyAlignment="1">
      <alignment vertical="top" wrapText="1"/>
    </xf>
    <xf numFmtId="165" fontId="6" fillId="3" borderId="3" xfId="4" applyFont="1" applyFill="1" applyBorder="1" applyAlignment="1">
      <alignment horizontal="center" vertical="top"/>
    </xf>
    <xf numFmtId="165" fontId="6" fillId="0" borderId="9" xfId="4" applyFont="1" applyFill="1" applyBorder="1" applyAlignment="1">
      <alignment horizontal="center" vertical="top"/>
    </xf>
    <xf numFmtId="165" fontId="6" fillId="0" borderId="10" xfId="4" applyFont="1" applyBorder="1" applyAlignment="1">
      <alignment horizontal="left" vertical="top" wrapText="1"/>
    </xf>
    <xf numFmtId="165" fontId="6" fillId="0" borderId="10" xfId="4" applyFont="1" applyBorder="1" applyAlignment="1">
      <alignment horizontal="center" vertical="top" wrapText="1"/>
    </xf>
    <xf numFmtId="165" fontId="6" fillId="0" borderId="10" xfId="4" applyFont="1" applyBorder="1" applyAlignment="1">
      <alignment horizontal="center" vertical="top"/>
    </xf>
    <xf numFmtId="165" fontId="6" fillId="0" borderId="10" xfId="4" applyFont="1" applyBorder="1" applyAlignment="1">
      <alignment horizontal="center" vertical="center" wrapText="1"/>
    </xf>
    <xf numFmtId="165" fontId="6" fillId="0" borderId="10" xfId="4" applyFont="1" applyBorder="1" applyAlignment="1">
      <alignment horizontal="center" vertical="center"/>
    </xf>
    <xf numFmtId="165" fontId="6" fillId="0" borderId="10" xfId="4" applyFont="1" applyBorder="1" applyAlignment="1">
      <alignment horizontal="right" vertical="top" wrapText="1"/>
    </xf>
    <xf numFmtId="165" fontId="6" fillId="3" borderId="9" xfId="4" applyFont="1" applyFill="1" applyBorder="1" applyAlignment="1">
      <alignment horizontal="center" vertical="top"/>
    </xf>
    <xf numFmtId="165" fontId="5" fillId="3" borderId="10" xfId="4" applyFont="1" applyFill="1" applyBorder="1" applyAlignment="1">
      <alignment horizontal="center" vertical="top" wrapText="1"/>
    </xf>
    <xf numFmtId="165" fontId="6" fillId="3" borderId="10" xfId="4" applyFont="1" applyFill="1" applyBorder="1" applyAlignment="1">
      <alignment horizontal="center" vertical="center" wrapText="1"/>
    </xf>
    <xf numFmtId="165" fontId="6" fillId="3" borderId="10" xfId="4" applyFont="1" applyFill="1" applyBorder="1" applyAlignment="1">
      <alignment horizontal="center" vertical="center"/>
    </xf>
    <xf numFmtId="165" fontId="6" fillId="0" borderId="9" xfId="4" applyFont="1" applyFill="1" applyBorder="1" applyAlignment="1">
      <alignment horizontal="center" vertical="top" wrapText="1"/>
    </xf>
    <xf numFmtId="165" fontId="6" fillId="0" borderId="10" xfId="4" applyFont="1" applyFill="1" applyBorder="1" applyAlignment="1">
      <alignment horizontal="center" vertical="center"/>
    </xf>
    <xf numFmtId="166" fontId="6" fillId="0" borderId="10" xfId="4" applyNumberFormat="1" applyFont="1" applyFill="1" applyBorder="1" applyAlignment="1">
      <alignment horizontal="center" vertical="center"/>
    </xf>
    <xf numFmtId="165" fontId="6" fillId="0" borderId="10" xfId="4" applyFont="1" applyFill="1" applyBorder="1" applyAlignment="1">
      <alignment horizontal="left" wrapText="1"/>
    </xf>
    <xf numFmtId="166" fontId="6" fillId="0" borderId="10" xfId="4" applyNumberFormat="1" applyFont="1" applyFill="1" applyBorder="1" applyAlignment="1">
      <alignment horizontal="right" wrapText="1"/>
    </xf>
    <xf numFmtId="166" fontId="6" fillId="0" borderId="10" xfId="4" applyNumberFormat="1" applyFont="1" applyFill="1" applyBorder="1" applyAlignment="1">
      <alignment horizontal="center" vertical="center" wrapText="1"/>
    </xf>
    <xf numFmtId="165" fontId="6" fillId="3" borderId="9" xfId="4" applyFont="1" applyFill="1" applyBorder="1" applyAlignment="1">
      <alignment horizontal="center" vertical="top" wrapText="1"/>
    </xf>
    <xf numFmtId="166" fontId="6" fillId="3" borderId="10" xfId="4" applyNumberFormat="1" applyFont="1" applyFill="1" applyBorder="1" applyAlignment="1">
      <alignment horizontal="center" vertical="center" wrapText="1"/>
    </xf>
    <xf numFmtId="166" fontId="6" fillId="0" borderId="10" xfId="4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2" fontId="4" fillId="0" borderId="0" xfId="0" applyNumberFormat="1" applyFont="1"/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/>
    <xf numFmtId="165" fontId="6" fillId="2" borderId="9" xfId="4" applyFont="1" applyFill="1" applyBorder="1" applyAlignment="1">
      <alignment horizontal="center" vertical="top"/>
    </xf>
    <xf numFmtId="165" fontId="6" fillId="2" borderId="10" xfId="4" applyFont="1" applyFill="1" applyBorder="1" applyAlignment="1">
      <alignment horizontal="right" vertical="top" wrapText="1"/>
    </xf>
    <xf numFmtId="165" fontId="6" fillId="2" borderId="10" xfId="4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66" fontId="6" fillId="2" borderId="10" xfId="4" applyNumberFormat="1" applyFont="1" applyFill="1" applyBorder="1" applyAlignment="1">
      <alignment horizontal="center" vertical="center"/>
    </xf>
    <xf numFmtId="166" fontId="6" fillId="2" borderId="10" xfId="4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2" fillId="0" borderId="0" xfId="8" applyFont="1" applyFill="1" applyAlignment="1">
      <alignment horizontal="left"/>
    </xf>
    <xf numFmtId="0" fontId="1" fillId="0" borderId="0" xfId="8" applyFont="1" applyFill="1"/>
    <xf numFmtId="0" fontId="1" fillId="0" borderId="0" xfId="8" applyFont="1" applyFill="1" applyAlignment="1">
      <alignment horizontal="center"/>
    </xf>
    <xf numFmtId="0" fontId="1" fillId="0" borderId="0" xfId="8" applyFont="1" applyFill="1" applyAlignment="1">
      <alignment horizontal="left"/>
    </xf>
    <xf numFmtId="0" fontId="2" fillId="0" borderId="0" xfId="8" applyFont="1" applyFill="1"/>
    <xf numFmtId="0" fontId="2" fillId="0" borderId="0" xfId="8" applyFont="1" applyFill="1" applyAlignment="1">
      <alignment horizontal="center"/>
    </xf>
    <xf numFmtId="0" fontId="3" fillId="0" borderId="0" xfId="9" applyFill="1"/>
    <xf numFmtId="2" fontId="13" fillId="0" borderId="0" xfId="9" applyNumberFormat="1" applyFont="1" applyFill="1"/>
    <xf numFmtId="0" fontId="13" fillId="0" borderId="0" xfId="9" applyFont="1" applyFill="1"/>
    <xf numFmtId="0" fontId="2" fillId="0" borderId="0" xfId="1" applyFont="1" applyFill="1" applyBorder="1" applyAlignment="1">
      <alignment horizontal="center" wrapText="1"/>
    </xf>
    <xf numFmtId="165" fontId="6" fillId="0" borderId="12" xfId="4" applyFont="1" applyFill="1" applyBorder="1" applyAlignment="1">
      <alignment horizontal="center" vertical="top"/>
    </xf>
    <xf numFmtId="166" fontId="6" fillId="0" borderId="13" xfId="4" applyNumberFormat="1" applyFont="1" applyFill="1" applyBorder="1" applyAlignment="1">
      <alignment horizontal="left" wrapText="1"/>
    </xf>
    <xf numFmtId="166" fontId="6" fillId="0" borderId="13" xfId="4" applyNumberFormat="1" applyFont="1" applyFill="1" applyBorder="1" applyAlignment="1">
      <alignment horizontal="center" wrapText="1"/>
    </xf>
    <xf numFmtId="165" fontId="6" fillId="0" borderId="11" xfId="4" applyFont="1" applyFill="1" applyBorder="1" applyAlignment="1">
      <alignment horizontal="center" vertical="top" wrapText="1"/>
    </xf>
    <xf numFmtId="166" fontId="6" fillId="0" borderId="11" xfId="4" applyNumberFormat="1" applyFont="1" applyFill="1" applyBorder="1" applyAlignment="1">
      <alignment horizontal="left" wrapText="1"/>
    </xf>
    <xf numFmtId="166" fontId="6" fillId="0" borderId="11" xfId="4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0" fontId="2" fillId="0" borderId="0" xfId="8" applyFont="1" applyFill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4" fillId="0" borderId="0" xfId="9" applyFont="1" applyFill="1" applyAlignment="1">
      <alignment horizontal="left"/>
    </xf>
    <xf numFmtId="0" fontId="3" fillId="0" borderId="0" xfId="9" applyFill="1" applyAlignment="1">
      <alignment horizontal="left"/>
    </xf>
    <xf numFmtId="164" fontId="2" fillId="0" borderId="0" xfId="0" applyNumberFormat="1" applyFont="1" applyFill="1" applyAlignment="1">
      <alignment horizontal="left" vertical="center" wrapText="1"/>
    </xf>
    <xf numFmtId="0" fontId="13" fillId="0" borderId="0" xfId="9" applyFont="1" applyFill="1" applyAlignment="1">
      <alignment horizontal="right"/>
    </xf>
    <xf numFmtId="0" fontId="7" fillId="2" borderId="1" xfId="2" applyFont="1" applyFill="1" applyBorder="1" applyAlignment="1">
      <alignment horizontal="center" vertical="center" textRotation="90" wrapText="1"/>
    </xf>
    <xf numFmtId="0" fontId="7" fillId="2" borderId="4" xfId="2" applyFont="1" applyFill="1" applyBorder="1" applyAlignment="1">
      <alignment horizontal="center" vertical="center" textRotation="90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7" fillId="2" borderId="2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wrapText="1"/>
    </xf>
  </cellXfs>
  <cellStyles count="14">
    <cellStyle name="Excel Built-in Normal" xfId="4"/>
    <cellStyle name="Normal 2" xfId="3"/>
    <cellStyle name="Normal 2 2" xfId="10"/>
    <cellStyle name="Normal 3" xfId="7"/>
    <cellStyle name="Normal 3 2" xfId="11"/>
    <cellStyle name="Normal 45" xfId="12"/>
    <cellStyle name="Normal_2  etapi mahud_PK mdd 21.01.09" xfId="13"/>
    <cellStyle name="Normal_K&gt; S " xfId="9"/>
    <cellStyle name="Normal_Liepaja Peldu 5 UK tames" xfId="6"/>
    <cellStyle name="Parastais_Lapa1" xfId="8"/>
    <cellStyle name="Parasts" xfId="0" builtinId="0"/>
    <cellStyle name="Stils 1" xfId="1"/>
    <cellStyle name="Style 1" xfId="2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1" descr="logotips 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57150"/>
          <a:ext cx="193357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7"/>
  <sheetViews>
    <sheetView tabSelected="1" zoomScale="110" zoomScaleNormal="110" workbookViewId="0">
      <selection activeCell="A64" sqref="A64"/>
    </sheetView>
  </sheetViews>
  <sheetFormatPr defaultRowHeight="15" x14ac:dyDescent="0.25"/>
  <cols>
    <col min="1" max="1" width="7.140625" style="2" customWidth="1"/>
    <col min="2" max="2" width="44.7109375" style="2" customWidth="1"/>
    <col min="3" max="3" width="10.85546875" style="2" customWidth="1"/>
    <col min="4" max="4" width="16.42578125" style="2" customWidth="1"/>
    <col min="5" max="5" width="9.140625" style="2"/>
    <col min="6" max="6" width="10.42578125" style="2" bestFit="1" customWidth="1"/>
    <col min="7" max="16384" width="9.140625" style="2"/>
  </cols>
  <sheetData>
    <row r="2" spans="1:18" ht="15" customHeight="1" x14ac:dyDescent="0.25">
      <c r="C2" s="74" t="s">
        <v>98</v>
      </c>
      <c r="D2" s="74"/>
    </row>
    <row r="3" spans="1:18" ht="15" customHeight="1" x14ac:dyDescent="0.25">
      <c r="B3" s="74" t="s">
        <v>99</v>
      </c>
      <c r="C3" s="74"/>
      <c r="D3" s="74"/>
    </row>
    <row r="4" spans="1:18" ht="15" customHeight="1" x14ac:dyDescent="0.25">
      <c r="B4" s="65"/>
      <c r="C4" s="74" t="s">
        <v>100</v>
      </c>
      <c r="D4" s="74"/>
    </row>
    <row r="5" spans="1:18" ht="15" customHeight="1" x14ac:dyDescent="0.25">
      <c r="A5" s="78" t="s">
        <v>89</v>
      </c>
      <c r="B5" s="78"/>
      <c r="C5" s="78"/>
      <c r="D5" s="78"/>
      <c r="E5" s="62"/>
    </row>
    <row r="6" spans="1:18" ht="15.75" x14ac:dyDescent="0.25">
      <c r="A6" s="78"/>
      <c r="B6" s="78"/>
      <c r="C6" s="78"/>
      <c r="D6" s="78"/>
      <c r="E6" s="62"/>
      <c r="H6" s="63"/>
    </row>
    <row r="7" spans="1:18" ht="15.75" x14ac:dyDescent="0.25">
      <c r="A7" s="62"/>
      <c r="B7" s="62"/>
      <c r="C7" s="62"/>
      <c r="D7" s="62"/>
      <c r="E7" s="62"/>
      <c r="G7" s="62"/>
      <c r="H7" s="64"/>
    </row>
    <row r="8" spans="1:18" ht="15" customHeight="1" x14ac:dyDescent="0.25">
      <c r="A8" s="78" t="s">
        <v>93</v>
      </c>
      <c r="B8" s="78"/>
      <c r="C8" s="78"/>
      <c r="D8" s="78"/>
    </row>
    <row r="9" spans="1:18" ht="18" customHeight="1" thickBot="1" x14ac:dyDescent="0.3">
      <c r="A9" s="45"/>
      <c r="B9" s="48"/>
      <c r="C9" s="45"/>
      <c r="D9" s="45"/>
    </row>
    <row r="10" spans="1:18" ht="15" customHeight="1" x14ac:dyDescent="0.25">
      <c r="A10" s="70" t="s">
        <v>0</v>
      </c>
      <c r="B10" s="72" t="s">
        <v>1</v>
      </c>
      <c r="C10" s="76" t="s">
        <v>2</v>
      </c>
      <c r="D10" s="72" t="s">
        <v>3</v>
      </c>
      <c r="F10" s="42"/>
      <c r="H10" s="68"/>
      <c r="I10" s="68"/>
      <c r="J10" s="68"/>
      <c r="K10" s="68"/>
      <c r="L10"/>
      <c r="M10" s="44"/>
      <c r="N10" s="44"/>
      <c r="O10"/>
      <c r="P10" s="46"/>
      <c r="Q10"/>
      <c r="R10"/>
    </row>
    <row r="11" spans="1:18" ht="46.5" customHeight="1" thickBot="1" x14ac:dyDescent="0.3">
      <c r="A11" s="71"/>
      <c r="B11" s="73"/>
      <c r="C11" s="77"/>
      <c r="D11" s="73"/>
      <c r="F11" s="42"/>
      <c r="H11" s="43"/>
      <c r="I11" s="44"/>
      <c r="J11" s="45"/>
      <c r="K11" s="45"/>
      <c r="L11"/>
      <c r="M11" s="45"/>
      <c r="N11" s="1"/>
      <c r="O11"/>
      <c r="P11" s="46"/>
      <c r="Q11"/>
      <c r="R11"/>
    </row>
    <row r="12" spans="1:18" ht="15.75" thickBot="1" x14ac:dyDescent="0.3">
      <c r="A12" s="3">
        <v>1</v>
      </c>
      <c r="B12" s="4">
        <v>2</v>
      </c>
      <c r="C12" s="5">
        <v>3</v>
      </c>
      <c r="D12" s="5">
        <v>4</v>
      </c>
      <c r="F12" s="42"/>
      <c r="H12" s="45"/>
      <c r="I12" s="44"/>
      <c r="J12" s="45"/>
      <c r="K12" s="45"/>
      <c r="L12"/>
      <c r="M12" s="45"/>
      <c r="N12" s="1"/>
      <c r="O12"/>
      <c r="P12" s="46"/>
      <c r="Q12"/>
      <c r="R12"/>
    </row>
    <row r="13" spans="1:18" ht="15.75" x14ac:dyDescent="0.25">
      <c r="A13" s="6"/>
      <c r="B13" s="7" t="s">
        <v>4</v>
      </c>
      <c r="C13" s="8"/>
      <c r="D13" s="9"/>
      <c r="F13" s="42"/>
      <c r="H13" s="45"/>
      <c r="I13" s="47"/>
      <c r="J13" s="45"/>
      <c r="K13" s="45"/>
      <c r="L13" s="46"/>
      <c r="M13" s="45"/>
      <c r="N13" s="1"/>
      <c r="O13"/>
      <c r="P13" s="46"/>
      <c r="Q13"/>
      <c r="R13"/>
    </row>
    <row r="14" spans="1:18" ht="15.75" x14ac:dyDescent="0.25">
      <c r="A14" s="10" t="s">
        <v>5</v>
      </c>
      <c r="B14" s="11" t="s">
        <v>6</v>
      </c>
      <c r="C14" s="12" t="s">
        <v>7</v>
      </c>
      <c r="D14" s="13">
        <v>6</v>
      </c>
      <c r="F14" s="42"/>
      <c r="H14" s="45"/>
      <c r="I14" s="44"/>
      <c r="J14" s="45"/>
      <c r="K14"/>
      <c r="L14" s="45"/>
      <c r="M14" s="44"/>
      <c r="N14" s="44"/>
      <c r="O14"/>
      <c r="P14"/>
      <c r="Q14"/>
      <c r="R14"/>
    </row>
    <row r="15" spans="1:18" ht="18.75" x14ac:dyDescent="0.25">
      <c r="A15" s="10" t="s">
        <v>94</v>
      </c>
      <c r="B15" s="11" t="s">
        <v>8</v>
      </c>
      <c r="C15" s="14" t="s">
        <v>9</v>
      </c>
      <c r="D15" s="15">
        <v>260</v>
      </c>
      <c r="F15" s="42"/>
      <c r="H15" s="45"/>
      <c r="I15" s="44"/>
      <c r="J15" s="45"/>
      <c r="K15" s="48"/>
      <c r="L15"/>
      <c r="M15" s="45"/>
      <c r="N15" s="49"/>
      <c r="O15" s="69"/>
      <c r="P15" s="69"/>
      <c r="Q15" s="50"/>
      <c r="R15" s="51"/>
    </row>
    <row r="16" spans="1:18" ht="18.75" x14ac:dyDescent="0.25">
      <c r="A16" s="10" t="s">
        <v>10</v>
      </c>
      <c r="B16" s="11" t="s">
        <v>11</v>
      </c>
      <c r="C16" s="14" t="s">
        <v>9</v>
      </c>
      <c r="D16" s="15">
        <v>560</v>
      </c>
      <c r="F16" s="42"/>
      <c r="H16" s="45"/>
      <c r="I16" s="48"/>
      <c r="J16" s="45"/>
      <c r="K16" s="45"/>
      <c r="L16" s="45"/>
      <c r="M16" s="45"/>
      <c r="N16" s="66"/>
      <c r="O16" s="67"/>
      <c r="P16" s="67"/>
      <c r="Q16" s="67"/>
      <c r="R16" s="67"/>
    </row>
    <row r="17" spans="1:6" ht="18.75" x14ac:dyDescent="0.25">
      <c r="A17" s="10" t="s">
        <v>12</v>
      </c>
      <c r="B17" s="11" t="s">
        <v>97</v>
      </c>
      <c r="C17" s="14" t="s">
        <v>9</v>
      </c>
      <c r="D17" s="15">
        <v>8.35</v>
      </c>
      <c r="F17" s="42"/>
    </row>
    <row r="18" spans="1:6" ht="18.75" x14ac:dyDescent="0.25">
      <c r="A18" s="10" t="s">
        <v>13</v>
      </c>
      <c r="B18" s="11" t="s">
        <v>14</v>
      </c>
      <c r="C18" s="14" t="s">
        <v>9</v>
      </c>
      <c r="D18" s="15">
        <f>D16</f>
        <v>560</v>
      </c>
      <c r="F18" s="42"/>
    </row>
    <row r="19" spans="1:6" ht="15.75" x14ac:dyDescent="0.25">
      <c r="A19" s="10" t="s">
        <v>101</v>
      </c>
      <c r="B19" s="16" t="s">
        <v>15</v>
      </c>
      <c r="C19" s="14" t="s">
        <v>16</v>
      </c>
      <c r="D19" s="15">
        <f>D18*0.25</f>
        <v>140</v>
      </c>
      <c r="F19" s="42"/>
    </row>
    <row r="20" spans="1:6" ht="15.75" x14ac:dyDescent="0.25">
      <c r="A20" s="10" t="s">
        <v>102</v>
      </c>
      <c r="B20" s="16" t="s">
        <v>17</v>
      </c>
      <c r="C20" s="14" t="s">
        <v>18</v>
      </c>
      <c r="D20" s="15">
        <f>D18*5</f>
        <v>2800</v>
      </c>
      <c r="F20" s="42"/>
    </row>
    <row r="21" spans="1:6" ht="15.75" x14ac:dyDescent="0.25">
      <c r="A21" s="10" t="s">
        <v>103</v>
      </c>
      <c r="B21" s="16" t="s">
        <v>19</v>
      </c>
      <c r="C21" s="14" t="s">
        <v>7</v>
      </c>
      <c r="D21" s="15">
        <v>140</v>
      </c>
      <c r="F21" s="42"/>
    </row>
    <row r="22" spans="1:6" ht="15.75" x14ac:dyDescent="0.25">
      <c r="A22" s="10" t="s">
        <v>104</v>
      </c>
      <c r="B22" s="16" t="s">
        <v>20</v>
      </c>
      <c r="C22" s="14" t="s">
        <v>21</v>
      </c>
      <c r="D22" s="15">
        <v>1</v>
      </c>
      <c r="F22" s="42"/>
    </row>
    <row r="23" spans="1:6" ht="18.75" x14ac:dyDescent="0.25">
      <c r="A23" s="10" t="s">
        <v>22</v>
      </c>
      <c r="B23" s="11" t="s">
        <v>23</v>
      </c>
      <c r="C23" s="14" t="s">
        <v>9</v>
      </c>
      <c r="D23" s="15">
        <f>D18</f>
        <v>560</v>
      </c>
      <c r="F23" s="42"/>
    </row>
    <row r="24" spans="1:6" ht="15.75" x14ac:dyDescent="0.25">
      <c r="A24" s="10" t="s">
        <v>105</v>
      </c>
      <c r="B24" s="16" t="s">
        <v>62</v>
      </c>
      <c r="C24" s="14" t="s">
        <v>18</v>
      </c>
      <c r="D24" s="15">
        <f>D23*2</f>
        <v>1120</v>
      </c>
      <c r="F24" s="42"/>
    </row>
    <row r="25" spans="1:6" ht="15.75" x14ac:dyDescent="0.25">
      <c r="A25" s="10" t="s">
        <v>106</v>
      </c>
      <c r="B25" s="16" t="s">
        <v>20</v>
      </c>
      <c r="C25" s="14" t="s">
        <v>21</v>
      </c>
      <c r="D25" s="15">
        <v>1</v>
      </c>
      <c r="F25" s="42"/>
    </row>
    <row r="26" spans="1:6" ht="18.75" x14ac:dyDescent="0.25">
      <c r="A26" s="10" t="s">
        <v>24</v>
      </c>
      <c r="B26" s="11" t="s">
        <v>25</v>
      </c>
      <c r="C26" s="14" t="s">
        <v>9</v>
      </c>
      <c r="D26" s="15">
        <f>D23</f>
        <v>560</v>
      </c>
      <c r="F26" s="42"/>
    </row>
    <row r="27" spans="1:6" ht="15.75" x14ac:dyDescent="0.25">
      <c r="A27" s="10" t="s">
        <v>107</v>
      </c>
      <c r="B27" s="16" t="s">
        <v>15</v>
      </c>
      <c r="C27" s="14" t="s">
        <v>16</v>
      </c>
      <c r="D27" s="15">
        <f>D26*0.25</f>
        <v>140</v>
      </c>
      <c r="F27" s="42"/>
    </row>
    <row r="28" spans="1:6" ht="15.75" x14ac:dyDescent="0.25">
      <c r="A28" s="10" t="s">
        <v>108</v>
      </c>
      <c r="B28" s="16" t="s">
        <v>26</v>
      </c>
      <c r="C28" s="14" t="s">
        <v>16</v>
      </c>
      <c r="D28" s="15">
        <f>D26*0.4</f>
        <v>224</v>
      </c>
      <c r="F28" s="42"/>
    </row>
    <row r="29" spans="1:6" ht="15.75" x14ac:dyDescent="0.25">
      <c r="A29" s="10" t="s">
        <v>109</v>
      </c>
      <c r="B29" s="16" t="s">
        <v>27</v>
      </c>
      <c r="C29" s="14" t="s">
        <v>16</v>
      </c>
      <c r="D29" s="15">
        <f>D28</f>
        <v>224</v>
      </c>
      <c r="F29" s="42"/>
    </row>
    <row r="30" spans="1:6" ht="15.75" x14ac:dyDescent="0.25">
      <c r="A30" s="17"/>
      <c r="B30" s="18" t="s">
        <v>28</v>
      </c>
      <c r="C30" s="19"/>
      <c r="D30" s="20"/>
      <c r="F30" s="42"/>
    </row>
    <row r="31" spans="1:6" ht="18.75" x14ac:dyDescent="0.25">
      <c r="A31" s="10" t="s">
        <v>29</v>
      </c>
      <c r="B31" s="11" t="s">
        <v>95</v>
      </c>
      <c r="C31" s="14" t="s">
        <v>9</v>
      </c>
      <c r="D31" s="15">
        <v>207.2</v>
      </c>
      <c r="F31" s="42"/>
    </row>
    <row r="32" spans="1:6" ht="31.5" x14ac:dyDescent="0.25">
      <c r="A32" s="10" t="s">
        <v>31</v>
      </c>
      <c r="B32" s="11" t="s">
        <v>59</v>
      </c>
      <c r="C32" s="14" t="s">
        <v>58</v>
      </c>
      <c r="D32" s="15">
        <v>72.900000000000006</v>
      </c>
      <c r="F32" s="42"/>
    </row>
    <row r="33" spans="1:6" ht="31.5" x14ac:dyDescent="0.25">
      <c r="A33" s="10" t="s">
        <v>33</v>
      </c>
      <c r="B33" s="11" t="s">
        <v>60</v>
      </c>
      <c r="C33" s="14" t="s">
        <v>9</v>
      </c>
      <c r="D33" s="15">
        <f>D32</f>
        <v>72.900000000000006</v>
      </c>
      <c r="F33" s="42"/>
    </row>
    <row r="34" spans="1:6" ht="31.5" x14ac:dyDescent="0.25">
      <c r="A34" s="10" t="s">
        <v>35</v>
      </c>
      <c r="B34" s="11" t="s">
        <v>92</v>
      </c>
      <c r="C34" s="14" t="s">
        <v>9</v>
      </c>
      <c r="D34" s="15">
        <f>D33</f>
        <v>72.900000000000006</v>
      </c>
      <c r="F34" s="42"/>
    </row>
    <row r="35" spans="1:6" ht="15.75" x14ac:dyDescent="0.25">
      <c r="A35" s="10" t="s">
        <v>110</v>
      </c>
      <c r="B35" s="16" t="s">
        <v>15</v>
      </c>
      <c r="C35" s="14" t="s">
        <v>16</v>
      </c>
      <c r="D35" s="15">
        <f>D34*0.25</f>
        <v>18.225000000000001</v>
      </c>
      <c r="F35" s="42"/>
    </row>
    <row r="36" spans="1:6" ht="15.75" x14ac:dyDescent="0.25">
      <c r="A36" s="10" t="s">
        <v>111</v>
      </c>
      <c r="B36" s="16" t="s">
        <v>17</v>
      </c>
      <c r="C36" s="14" t="s">
        <v>18</v>
      </c>
      <c r="D36" s="15">
        <f>D34*5</f>
        <v>364.5</v>
      </c>
      <c r="F36" s="42"/>
    </row>
    <row r="37" spans="1:6" ht="15.75" x14ac:dyDescent="0.25">
      <c r="A37" s="10" t="s">
        <v>112</v>
      </c>
      <c r="B37" s="16" t="s">
        <v>20</v>
      </c>
      <c r="C37" s="14" t="s">
        <v>21</v>
      </c>
      <c r="D37" s="15">
        <v>1</v>
      </c>
      <c r="F37" s="42"/>
    </row>
    <row r="38" spans="1:6" ht="31.5" x14ac:dyDescent="0.25">
      <c r="A38" s="10" t="s">
        <v>37</v>
      </c>
      <c r="B38" s="11" t="s">
        <v>61</v>
      </c>
      <c r="C38" s="14" t="s">
        <v>9</v>
      </c>
      <c r="D38" s="15">
        <f>D34</f>
        <v>72.900000000000006</v>
      </c>
      <c r="F38" s="42"/>
    </row>
    <row r="39" spans="1:6" ht="15.75" x14ac:dyDescent="0.25">
      <c r="A39" s="2" t="s">
        <v>113</v>
      </c>
      <c r="B39" s="16" t="s">
        <v>63</v>
      </c>
      <c r="C39" s="14" t="s">
        <v>18</v>
      </c>
      <c r="D39" s="15">
        <f>D38*2</f>
        <v>145.80000000000001</v>
      </c>
      <c r="F39" s="42"/>
    </row>
    <row r="40" spans="1:6" ht="15.75" x14ac:dyDescent="0.25">
      <c r="A40" s="10" t="s">
        <v>114</v>
      </c>
      <c r="B40" s="16" t="s">
        <v>20</v>
      </c>
      <c r="C40" s="14" t="s">
        <v>21</v>
      </c>
      <c r="D40" s="15">
        <v>1</v>
      </c>
      <c r="F40" s="42"/>
    </row>
    <row r="41" spans="1:6" ht="18.75" x14ac:dyDescent="0.25">
      <c r="A41" s="10" t="s">
        <v>40</v>
      </c>
      <c r="B41" s="11" t="s">
        <v>25</v>
      </c>
      <c r="C41" s="14" t="s">
        <v>9</v>
      </c>
      <c r="D41" s="15">
        <f>D38</f>
        <v>72.900000000000006</v>
      </c>
      <c r="F41" s="42"/>
    </row>
    <row r="42" spans="1:6" ht="15.75" x14ac:dyDescent="0.25">
      <c r="A42" s="10" t="s">
        <v>115</v>
      </c>
      <c r="B42" s="16" t="s">
        <v>15</v>
      </c>
      <c r="C42" s="14" t="s">
        <v>16</v>
      </c>
      <c r="D42" s="15">
        <f>D41*0.25</f>
        <v>18.225000000000001</v>
      </c>
      <c r="F42" s="42"/>
    </row>
    <row r="43" spans="1:6" ht="15.75" x14ac:dyDescent="0.25">
      <c r="A43" s="36" t="s">
        <v>116</v>
      </c>
      <c r="B43" s="37" t="s">
        <v>26</v>
      </c>
      <c r="C43" s="14" t="s">
        <v>16</v>
      </c>
      <c r="D43" s="15">
        <f>D41*0.4</f>
        <v>29.160000000000004</v>
      </c>
      <c r="F43" s="42"/>
    </row>
    <row r="44" spans="1:6" ht="15.75" x14ac:dyDescent="0.25">
      <c r="A44" s="17"/>
      <c r="B44" s="18" t="s">
        <v>30</v>
      </c>
      <c r="C44" s="19"/>
      <c r="D44" s="20"/>
      <c r="F44" s="42"/>
    </row>
    <row r="45" spans="1:6" ht="15.75" x14ac:dyDescent="0.25">
      <c r="A45" s="10" t="s">
        <v>41</v>
      </c>
      <c r="B45" s="11" t="s">
        <v>71</v>
      </c>
      <c r="C45" s="14" t="s">
        <v>32</v>
      </c>
      <c r="D45" s="38">
        <v>68.400000000000006</v>
      </c>
      <c r="F45" s="42"/>
    </row>
    <row r="46" spans="1:6" ht="18.75" x14ac:dyDescent="0.25">
      <c r="A46" s="10" t="s">
        <v>43</v>
      </c>
      <c r="B46" s="11" t="s">
        <v>87</v>
      </c>
      <c r="C46" s="14" t="s">
        <v>9</v>
      </c>
      <c r="D46" s="38">
        <v>21</v>
      </c>
      <c r="F46" s="42"/>
    </row>
    <row r="47" spans="1:6" ht="18.75" x14ac:dyDescent="0.25">
      <c r="A47" s="10" t="s">
        <v>47</v>
      </c>
      <c r="B47" s="11" t="s">
        <v>88</v>
      </c>
      <c r="C47" s="14" t="s">
        <v>9</v>
      </c>
      <c r="D47" s="38">
        <f>D46</f>
        <v>21</v>
      </c>
      <c r="F47" s="42"/>
    </row>
    <row r="48" spans="1:6" ht="15.75" x14ac:dyDescent="0.25">
      <c r="A48" s="10" t="s">
        <v>117</v>
      </c>
      <c r="B48" s="16" t="s">
        <v>15</v>
      </c>
      <c r="C48" s="14" t="s">
        <v>16</v>
      </c>
      <c r="D48" s="38">
        <f>D47*0.25</f>
        <v>5.25</v>
      </c>
      <c r="F48" s="42"/>
    </row>
    <row r="49" spans="1:6" ht="15.75" x14ac:dyDescent="0.25">
      <c r="A49" s="10" t="s">
        <v>118</v>
      </c>
      <c r="B49" s="39" t="s">
        <v>68</v>
      </c>
      <c r="C49" s="14" t="s">
        <v>18</v>
      </c>
      <c r="D49" s="38">
        <f>D47*20</f>
        <v>420</v>
      </c>
      <c r="F49" s="42"/>
    </row>
    <row r="50" spans="1:6" ht="18.75" x14ac:dyDescent="0.25">
      <c r="A50" s="21" t="s">
        <v>48</v>
      </c>
      <c r="B50" s="11" t="s">
        <v>72</v>
      </c>
      <c r="C50" s="14" t="s">
        <v>9</v>
      </c>
      <c r="D50" s="38">
        <f>D47</f>
        <v>21</v>
      </c>
      <c r="F50" s="42"/>
    </row>
    <row r="51" spans="1:6" ht="18.75" x14ac:dyDescent="0.25">
      <c r="A51" s="10" t="s">
        <v>119</v>
      </c>
      <c r="B51" s="16" t="s">
        <v>96</v>
      </c>
      <c r="C51" s="14" t="s">
        <v>9</v>
      </c>
      <c r="D51" s="38">
        <f>D50*1.2</f>
        <v>25.2</v>
      </c>
    </row>
    <row r="52" spans="1:6" ht="15.75" x14ac:dyDescent="0.25">
      <c r="A52" s="10" t="s">
        <v>120</v>
      </c>
      <c r="B52" s="16" t="s">
        <v>36</v>
      </c>
      <c r="C52" s="14" t="s">
        <v>18</v>
      </c>
      <c r="D52" s="38">
        <f>D50*0.25</f>
        <v>5.25</v>
      </c>
    </row>
    <row r="53" spans="1:6" ht="15.75" x14ac:dyDescent="0.25">
      <c r="A53" s="21" t="s">
        <v>121</v>
      </c>
      <c r="B53" s="16" t="s">
        <v>84</v>
      </c>
      <c r="C53" s="22" t="s">
        <v>21</v>
      </c>
      <c r="D53" s="40">
        <v>1</v>
      </c>
    </row>
    <row r="54" spans="1:6" ht="15.75" x14ac:dyDescent="0.25">
      <c r="A54" s="21" t="s">
        <v>50</v>
      </c>
      <c r="B54" s="24" t="s">
        <v>38</v>
      </c>
      <c r="C54" s="23" t="s">
        <v>32</v>
      </c>
      <c r="D54" s="40">
        <f>D45</f>
        <v>68.400000000000006</v>
      </c>
    </row>
    <row r="55" spans="1:6" ht="15.75" x14ac:dyDescent="0.25">
      <c r="A55" s="21" t="s">
        <v>122</v>
      </c>
      <c r="B55" s="25" t="s">
        <v>73</v>
      </c>
      <c r="C55" s="26" t="s">
        <v>32</v>
      </c>
      <c r="D55" s="41">
        <f>D54*1.1</f>
        <v>75.240000000000009</v>
      </c>
    </row>
    <row r="56" spans="1:6" ht="15.75" x14ac:dyDescent="0.25">
      <c r="A56" s="21" t="s">
        <v>123</v>
      </c>
      <c r="B56" s="16" t="s">
        <v>34</v>
      </c>
      <c r="C56" s="26" t="s">
        <v>21</v>
      </c>
      <c r="D56" s="41">
        <v>1</v>
      </c>
    </row>
    <row r="57" spans="1:6" ht="31.5" x14ac:dyDescent="0.25">
      <c r="A57" s="21" t="s">
        <v>52</v>
      </c>
      <c r="B57" s="16" t="s">
        <v>69</v>
      </c>
      <c r="C57" s="14" t="s">
        <v>9</v>
      </c>
      <c r="D57" s="41">
        <v>79.05</v>
      </c>
    </row>
    <row r="58" spans="1:6" ht="47.25" x14ac:dyDescent="0.25">
      <c r="A58" s="21" t="s">
        <v>53</v>
      </c>
      <c r="B58" s="16" t="s">
        <v>70</v>
      </c>
      <c r="C58" s="14" t="s">
        <v>9</v>
      </c>
      <c r="D58" s="41">
        <f>D57</f>
        <v>79.05</v>
      </c>
    </row>
    <row r="59" spans="1:6" ht="47.25" x14ac:dyDescent="0.25">
      <c r="A59" s="21" t="s">
        <v>55</v>
      </c>
      <c r="B59" s="16" t="s">
        <v>85</v>
      </c>
      <c r="C59" s="26" t="s">
        <v>74</v>
      </c>
      <c r="D59" s="41">
        <v>37.6</v>
      </c>
    </row>
    <row r="60" spans="1:6" ht="47.25" x14ac:dyDescent="0.25">
      <c r="A60" s="21" t="s">
        <v>57</v>
      </c>
      <c r="B60" s="16" t="s">
        <v>86</v>
      </c>
      <c r="C60" s="26" t="s">
        <v>74</v>
      </c>
      <c r="D60" s="41">
        <f>D59</f>
        <v>37.6</v>
      </c>
    </row>
    <row r="61" spans="1:6" ht="15.75" x14ac:dyDescent="0.25">
      <c r="A61" s="27"/>
      <c r="B61" s="18" t="s">
        <v>39</v>
      </c>
      <c r="C61" s="28"/>
      <c r="D61" s="28"/>
    </row>
    <row r="62" spans="1:6" ht="15.75" x14ac:dyDescent="0.25">
      <c r="A62" s="21" t="s">
        <v>76</v>
      </c>
      <c r="B62" s="11" t="s">
        <v>67</v>
      </c>
      <c r="C62" s="26" t="s">
        <v>7</v>
      </c>
      <c r="D62" s="26">
        <v>4</v>
      </c>
    </row>
    <row r="63" spans="1:6" ht="15.75" x14ac:dyDescent="0.25">
      <c r="A63" s="21" t="s">
        <v>124</v>
      </c>
      <c r="B63" s="16" t="s">
        <v>66</v>
      </c>
      <c r="C63" s="26" t="s">
        <v>7</v>
      </c>
      <c r="D63" s="26">
        <f>D62</f>
        <v>4</v>
      </c>
    </row>
    <row r="64" spans="1:6" ht="15.75" x14ac:dyDescent="0.25">
      <c r="A64" s="21" t="s">
        <v>125</v>
      </c>
      <c r="B64" s="16" t="s">
        <v>34</v>
      </c>
      <c r="C64" s="26" t="s">
        <v>21</v>
      </c>
      <c r="D64" s="26">
        <f>D63</f>
        <v>4</v>
      </c>
    </row>
    <row r="65" spans="1:6" ht="15.75" x14ac:dyDescent="0.25">
      <c r="A65" s="10" t="s">
        <v>77</v>
      </c>
      <c r="B65" s="11" t="s">
        <v>42</v>
      </c>
      <c r="C65" s="26" t="s">
        <v>7</v>
      </c>
      <c r="D65" s="26">
        <f>D64</f>
        <v>4</v>
      </c>
    </row>
    <row r="66" spans="1:6" ht="15.75" x14ac:dyDescent="0.25">
      <c r="A66" s="10" t="s">
        <v>78</v>
      </c>
      <c r="B66" s="29" t="s">
        <v>44</v>
      </c>
      <c r="C66" s="26" t="s">
        <v>45</v>
      </c>
      <c r="D66" s="26">
        <v>1</v>
      </c>
    </row>
    <row r="67" spans="1:6" ht="15.75" x14ac:dyDescent="0.25">
      <c r="A67" s="17"/>
      <c r="B67" s="18" t="s">
        <v>46</v>
      </c>
      <c r="C67" s="19"/>
      <c r="D67" s="20"/>
    </row>
    <row r="68" spans="1:6" ht="15.75" x14ac:dyDescent="0.25">
      <c r="A68" s="10" t="s">
        <v>79</v>
      </c>
      <c r="B68" s="11" t="s">
        <v>49</v>
      </c>
      <c r="C68" s="14" t="s">
        <v>32</v>
      </c>
      <c r="D68" s="15">
        <v>250</v>
      </c>
    </row>
    <row r="69" spans="1:6" ht="15.75" x14ac:dyDescent="0.25">
      <c r="A69" s="10" t="s">
        <v>75</v>
      </c>
      <c r="B69" s="11" t="s">
        <v>51</v>
      </c>
      <c r="C69" s="14" t="s">
        <v>7</v>
      </c>
      <c r="D69" s="15">
        <v>6</v>
      </c>
      <c r="F69" s="31"/>
    </row>
    <row r="70" spans="1:6" ht="31.5" x14ac:dyDescent="0.25">
      <c r="A70" s="10" t="s">
        <v>80</v>
      </c>
      <c r="B70" s="11" t="s">
        <v>54</v>
      </c>
      <c r="C70" s="14" t="s">
        <v>32</v>
      </c>
      <c r="D70" s="15">
        <v>30</v>
      </c>
    </row>
    <row r="71" spans="1:6" ht="31.5" x14ac:dyDescent="0.25">
      <c r="A71" s="10" t="s">
        <v>81</v>
      </c>
      <c r="B71" s="11" t="s">
        <v>65</v>
      </c>
      <c r="C71" s="30" t="s">
        <v>7</v>
      </c>
      <c r="D71" s="15">
        <v>2</v>
      </c>
    </row>
    <row r="72" spans="1:6" ht="31.5" x14ac:dyDescent="0.25">
      <c r="A72" s="10" t="s">
        <v>82</v>
      </c>
      <c r="B72" s="11" t="s">
        <v>56</v>
      </c>
      <c r="C72" s="30" t="s">
        <v>7</v>
      </c>
      <c r="D72" s="15">
        <v>9</v>
      </c>
    </row>
    <row r="73" spans="1:6" ht="31.5" x14ac:dyDescent="0.25">
      <c r="A73" s="53" t="s">
        <v>83</v>
      </c>
      <c r="B73" s="54" t="s">
        <v>64</v>
      </c>
      <c r="C73" s="55" t="s">
        <v>32</v>
      </c>
      <c r="D73" s="55">
        <v>12.5</v>
      </c>
    </row>
    <row r="74" spans="1:6" ht="15.75" x14ac:dyDescent="0.25">
      <c r="A74" s="56"/>
      <c r="B74" s="57"/>
      <c r="C74" s="58"/>
      <c r="D74" s="58"/>
    </row>
    <row r="75" spans="1:6" x14ac:dyDescent="0.25">
      <c r="A75" s="79" t="s">
        <v>90</v>
      </c>
      <c r="B75" s="79"/>
      <c r="C75" s="79"/>
      <c r="D75" s="79"/>
    </row>
    <row r="76" spans="1:6" x14ac:dyDescent="0.25">
      <c r="A76" s="79"/>
      <c r="B76" s="79"/>
      <c r="C76" s="79"/>
      <c r="D76" s="79"/>
    </row>
    <row r="77" spans="1:6" x14ac:dyDescent="0.25">
      <c r="A77" s="59"/>
      <c r="B77" s="60"/>
      <c r="C77" s="60"/>
      <c r="D77" s="60"/>
    </row>
    <row r="78" spans="1:6" x14ac:dyDescent="0.25">
      <c r="A78" s="75" t="s">
        <v>91</v>
      </c>
      <c r="B78" s="75"/>
      <c r="C78" s="75"/>
      <c r="D78" s="75"/>
    </row>
    <row r="79" spans="1:6" x14ac:dyDescent="0.25">
      <c r="A79" s="59"/>
      <c r="B79" s="61"/>
      <c r="C79" s="61"/>
      <c r="D79" s="61"/>
    </row>
    <row r="80" spans="1:6" x14ac:dyDescent="0.25">
      <c r="A80" s="59"/>
      <c r="B80" s="61"/>
      <c r="C80" s="61"/>
      <c r="D80" s="61"/>
    </row>
    <row r="81" spans="1:4" x14ac:dyDescent="0.25">
      <c r="A81" s="59"/>
      <c r="B81" s="61"/>
      <c r="C81" s="61"/>
      <c r="D81" s="61"/>
    </row>
    <row r="82" spans="1:4" x14ac:dyDescent="0.25">
      <c r="A82" s="59"/>
      <c r="B82" s="61"/>
      <c r="C82" s="61"/>
      <c r="D82" s="61"/>
    </row>
    <row r="85" spans="1:4" x14ac:dyDescent="0.25">
      <c r="B85" s="32"/>
      <c r="C85" s="33"/>
      <c r="D85" s="34"/>
    </row>
    <row r="86" spans="1:4" x14ac:dyDescent="0.25">
      <c r="B86" s="35"/>
      <c r="C86" s="35"/>
      <c r="D86" s="35"/>
    </row>
    <row r="87" spans="1:4" x14ac:dyDescent="0.25">
      <c r="B87" s="52"/>
    </row>
  </sheetData>
  <mergeCells count="14">
    <mergeCell ref="A78:D78"/>
    <mergeCell ref="A10:A11"/>
    <mergeCell ref="B10:B11"/>
    <mergeCell ref="C10:C11"/>
    <mergeCell ref="D10:D11"/>
    <mergeCell ref="A75:D76"/>
    <mergeCell ref="H10:K10"/>
    <mergeCell ref="O15:P15"/>
    <mergeCell ref="N16:R16"/>
    <mergeCell ref="C2:D2"/>
    <mergeCell ref="B3:D3"/>
    <mergeCell ref="C4:D4"/>
    <mergeCell ref="A5:D6"/>
    <mergeCell ref="A8:D8"/>
  </mergeCells>
  <pageMargins left="1.1023622047244095" right="0.31496062992125984" top="0.78740157480314965" bottom="0.78740157480314965" header="0.19685039370078741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Koriģēts 28,03,2014</vt:lpstr>
      <vt:lpstr>'Koriģēts 28,03,2014'!Drukas_apgabals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</dc:creator>
  <cp:lastModifiedBy>mmarkots</cp:lastModifiedBy>
  <cp:lastPrinted>2014-04-04T12:03:44Z</cp:lastPrinted>
  <dcterms:created xsi:type="dcterms:W3CDTF">2014-03-18T12:56:48Z</dcterms:created>
  <dcterms:modified xsi:type="dcterms:W3CDTF">2014-04-07T07:25:54Z</dcterms:modified>
</cp:coreProperties>
</file>